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tmagana\Desktop\"/>
    </mc:Choice>
  </mc:AlternateContent>
  <xr:revisionPtr revIDLastSave="0" documentId="8_{145B8D4A-C33C-494B-87EB-EECC70B063F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18-2019 Oct 1st Counts" sheetId="1" r:id="rId1"/>
    <sheet name="Sheet2" sheetId="3" r:id="rId2"/>
  </sheets>
  <definedNames>
    <definedName name="_xlnm.Print_Area" localSheetId="0">'2018-2019 Oct 1st Counts'!$A$1:$W$132</definedName>
    <definedName name="_xlnm.Print_Titles" localSheetId="0">'2018-2019 Oct 1st Counts'!$3:$3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D106" i="1" s="1"/>
  <c r="S101" i="1"/>
  <c r="S4" i="1"/>
  <c r="S102" i="1" s="1"/>
  <c r="U102" i="1"/>
  <c r="E102" i="1" l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D102" i="1"/>
  <c r="W102" i="1"/>
  <c r="S114" i="1" l="1"/>
  <c r="K110" i="1"/>
  <c r="W132" i="1"/>
  <c r="U128" i="1"/>
  <c r="D109" i="1"/>
  <c r="U132" i="1" l="1"/>
  <c r="S119" i="1"/>
  <c r="S120" i="1"/>
  <c r="S121" i="1"/>
  <c r="S122" i="1"/>
  <c r="S123" i="1"/>
  <c r="S124" i="1"/>
  <c r="S125" i="1"/>
  <c r="S126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18" i="1"/>
  <c r="D128" i="1"/>
  <c r="S127" i="1" l="1"/>
  <c r="P109" i="1"/>
  <c r="D108" i="1"/>
  <c r="P108" i="1" s="1"/>
  <c r="D107" i="1"/>
  <c r="P107" i="1" s="1"/>
  <c r="S128" i="1"/>
  <c r="S132" i="1" s="1"/>
  <c r="P106" i="1"/>
  <c r="D110" i="1" l="1"/>
  <c r="P110" i="1"/>
</calcChain>
</file>

<file path=xl/sharedStrings.xml><?xml version="1.0" encoding="utf-8"?>
<sst xmlns="http://schemas.openxmlformats.org/spreadsheetml/2006/main" count="165" uniqueCount="140">
  <si>
    <t>Elementary Schools</t>
  </si>
  <si>
    <t>RC#</t>
  </si>
  <si>
    <t>Middle Schools</t>
  </si>
  <si>
    <t>TMCC Magnet</t>
  </si>
  <si>
    <t>UG</t>
  </si>
  <si>
    <t>Billinghurst MS</t>
  </si>
  <si>
    <t>Cold Springs MS</t>
  </si>
  <si>
    <t>E. Otis Vaughn MS</t>
  </si>
  <si>
    <t>Fred Traner MS</t>
  </si>
  <si>
    <t>George Dilworth MS</t>
  </si>
  <si>
    <t>Incline Middle MS</t>
  </si>
  <si>
    <t>North Star (K-12)</t>
  </si>
  <si>
    <t>Mount Rose (K-8)</t>
  </si>
  <si>
    <t>School</t>
  </si>
  <si>
    <t>Agnes Risley ES</t>
  </si>
  <si>
    <t>Alice Maxwell ES</t>
  </si>
  <si>
    <t>Alice Smith ES</t>
  </si>
  <si>
    <t>Alyce Taylor ES</t>
  </si>
  <si>
    <t>Anderson ES</t>
  </si>
  <si>
    <t>Bernice Mathews ES</t>
  </si>
  <si>
    <t>Brown ES</t>
  </si>
  <si>
    <t>Bud Beasley ES</t>
  </si>
  <si>
    <t>Desert Heights ES</t>
  </si>
  <si>
    <t>Donner Springs ES</t>
  </si>
  <si>
    <t>Dorothy Lemelson ES</t>
  </si>
  <si>
    <t>Double Diamond ES</t>
  </si>
  <si>
    <t>Echo Loder ES</t>
  </si>
  <si>
    <t>Edwin Dodson ES</t>
  </si>
  <si>
    <t>Elizabeth Lenz ES</t>
  </si>
  <si>
    <t>Elmcrest ES</t>
  </si>
  <si>
    <t>Esther Bennett ES</t>
  </si>
  <si>
    <t>Florence Drake ES</t>
  </si>
  <si>
    <t>George Westergard ES</t>
  </si>
  <si>
    <t>Gerlach (K-12)</t>
  </si>
  <si>
    <t>Glenn Duncan ES</t>
  </si>
  <si>
    <t>Grace Warner ES</t>
  </si>
  <si>
    <t>Greenbrae ES</t>
  </si>
  <si>
    <t>Hidden Valley ES</t>
  </si>
  <si>
    <t>Huffaker ES</t>
  </si>
  <si>
    <t>Hunter Lake ES</t>
  </si>
  <si>
    <t>Incline ES</t>
  </si>
  <si>
    <t>Jesse Hall ES</t>
  </si>
  <si>
    <t>Kate Smith ES</t>
  </si>
  <si>
    <t>Jessie Beck ES</t>
  </si>
  <si>
    <t>Katherine Dunn ES</t>
  </si>
  <si>
    <t>Lemmon Valley ES</t>
  </si>
  <si>
    <t>Lena Juniper ES</t>
  </si>
  <si>
    <t>Libby Booth ES</t>
  </si>
  <si>
    <t>Lincoln  Park ES</t>
  </si>
  <si>
    <t>Lloyd Diedrichsen ES</t>
  </si>
  <si>
    <t>Lois Allen ES</t>
  </si>
  <si>
    <t>Mamie Towles ES</t>
  </si>
  <si>
    <t>Marvin Moss ES</t>
  </si>
  <si>
    <t>Miguel Sepulveda ES</t>
  </si>
  <si>
    <t>Nancy Gomes ES</t>
  </si>
  <si>
    <t>Natchez ES</t>
  </si>
  <si>
    <t>Peavine ES</t>
  </si>
  <si>
    <t>Picollo (PK-12)</t>
  </si>
  <si>
    <t>Pleasant Valley ES</t>
  </si>
  <si>
    <t>Rita Cannan ES</t>
  </si>
  <si>
    <t>Robert Mitchell ES</t>
  </si>
  <si>
    <t>Roger Corbett ES</t>
  </si>
  <si>
    <t>Rollan Melton ES</t>
  </si>
  <si>
    <t>Sarah Winnemucca ES</t>
  </si>
  <si>
    <t>Silver Lake ES</t>
  </si>
  <si>
    <t>Smithridge ES</t>
  </si>
  <si>
    <t>Spanish Springs ES</t>
  </si>
  <si>
    <t>Stead ES</t>
  </si>
  <si>
    <t>Sun Valley ES</t>
  </si>
  <si>
    <t>Van Gorder ES</t>
  </si>
  <si>
    <t>Verdi ES</t>
  </si>
  <si>
    <t>Veterans ES</t>
  </si>
  <si>
    <t>Virginia Palmer ES</t>
  </si>
  <si>
    <t>William O'Brien MS</t>
  </si>
  <si>
    <t>Yvonne Shaw MS</t>
  </si>
  <si>
    <t>AACT HS</t>
  </si>
  <si>
    <t>Damonte Ranch HS</t>
  </si>
  <si>
    <t>Earl Wooster HS</t>
  </si>
  <si>
    <t>Edward Reed HS</t>
  </si>
  <si>
    <t>Galena HS</t>
  </si>
  <si>
    <t>Incline HS</t>
  </si>
  <si>
    <t>North Valleys HS</t>
  </si>
  <si>
    <t>Robert McQueen HS</t>
  </si>
  <si>
    <t>Spanish Springs HS</t>
  </si>
  <si>
    <t>ENROLLMENT TOTALS</t>
  </si>
  <si>
    <t xml:space="preserve">Reno HS </t>
  </si>
  <si>
    <t>Turning Point (6-12)</t>
  </si>
  <si>
    <t>K Total</t>
  </si>
  <si>
    <t>IC #</t>
  </si>
  <si>
    <t>PK</t>
  </si>
  <si>
    <t>District Totals - Charter Schools Not Included</t>
  </si>
  <si>
    <t>ACE</t>
  </si>
  <si>
    <t>Bailey</t>
  </si>
  <si>
    <t>High Desert Mont</t>
  </si>
  <si>
    <t>I Can Do Anything</t>
  </si>
  <si>
    <t>Mariposa</t>
  </si>
  <si>
    <t>Sierra Nevada Acad</t>
  </si>
  <si>
    <t>K</t>
  </si>
  <si>
    <t>K-12 Schools</t>
  </si>
  <si>
    <t>High Schools</t>
  </si>
  <si>
    <t>Charter Schools</t>
  </si>
  <si>
    <t>Innovations</t>
  </si>
  <si>
    <t>12/13</t>
  </si>
  <si>
    <t>Distrcit Totals</t>
  </si>
  <si>
    <t>Washoe Inspire (PK-12)</t>
  </si>
  <si>
    <t>enCompass</t>
  </si>
  <si>
    <t>Coral Academy ES</t>
  </si>
  <si>
    <t>Coral Academy MS</t>
  </si>
  <si>
    <t>Coral Academy HS</t>
  </si>
  <si>
    <t>PK-12</t>
  </si>
  <si>
    <t>2018 Validation Day</t>
  </si>
  <si>
    <t xml:space="preserve">Jerry Whitehead ES </t>
  </si>
  <si>
    <t xml:space="preserve">Caughlin Ranch ES </t>
  </si>
  <si>
    <t>Ted Hunsberger ES</t>
  </si>
  <si>
    <t xml:space="preserve">Roy Gomm ES </t>
  </si>
  <si>
    <t xml:space="preserve">Sparks HS </t>
  </si>
  <si>
    <t>VOICE</t>
  </si>
  <si>
    <t>E1-Full Time Enrollment Total</t>
  </si>
  <si>
    <t>E3-Non Funded Students</t>
  </si>
  <si>
    <t>E7- Students Living out of State</t>
  </si>
  <si>
    <t>2017 Validation Day Totals                                                Charter Schools Not Included</t>
  </si>
  <si>
    <t xml:space="preserve">Difference </t>
  </si>
  <si>
    <t xml:space="preserve">2017 Totals </t>
  </si>
  <si>
    <t>AD</t>
  </si>
  <si>
    <t>RISE ACADEMY</t>
  </si>
  <si>
    <t>DISTRICT TOTAL (Including Charter Schools and RISE)</t>
  </si>
  <si>
    <t xml:space="preserve">Archie Clayton MS </t>
  </si>
  <si>
    <t>Procter Hug HS</t>
  </si>
  <si>
    <t xml:space="preserve">Sparks Middle MS </t>
  </si>
  <si>
    <t xml:space="preserve">Kendyl Depoali MS </t>
  </si>
  <si>
    <t xml:space="preserve">Edward Pine MS </t>
  </si>
  <si>
    <r>
      <t>Darrell Swope MS</t>
    </r>
    <r>
      <rPr>
        <b/>
        <sz val="11"/>
        <color indexed="10"/>
        <rFont val="Calibri"/>
        <family val="2"/>
        <scheme val="minor"/>
      </rPr>
      <t xml:space="preserve"> </t>
    </r>
  </si>
  <si>
    <r>
      <t>Lou Mendive MS</t>
    </r>
    <r>
      <rPr>
        <b/>
        <sz val="11"/>
        <color indexed="10"/>
        <rFont val="Calibri"/>
        <family val="2"/>
        <scheme val="minor"/>
      </rPr>
      <t xml:space="preserve"> </t>
    </r>
  </si>
  <si>
    <t xml:space="preserve">Kendyl Depoali PK </t>
  </si>
  <si>
    <t>Sparks MS Integrated PK</t>
  </si>
  <si>
    <t>Count of Local Student ID</t>
  </si>
  <si>
    <t>Row Labels</t>
  </si>
  <si>
    <t>Grand Total</t>
  </si>
  <si>
    <t>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</si>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</sst>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0" fillId="0" borderId="0" xfId="0" applyBorder="1" applyAlignment="1">
      <alignment wrapText="1"/>
    </xf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8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 wrapText="1"/>
    </xf>
    <xf numFmtId="0" fontId="3" fillId="7" borderId="28" xfId="0" applyFont="1" applyFill="1" applyBorder="1" applyAlignment="1">
      <alignment horizontal="center" wrapText="1"/>
    </xf>
    <xf numFmtId="0" fontId="3" fillId="0" borderId="30" xfId="0" applyFont="1" applyBorder="1" applyAlignment="1">
      <alignment wrapText="1"/>
    </xf>
    <xf numFmtId="0" fontId="0" fillId="0" borderId="4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9" fillId="4" borderId="2" xfId="0" applyNumberFormat="1" applyFont="1" applyFill="1" applyBorder="1" applyAlignment="1">
      <alignment horizontal="center" wrapText="1"/>
    </xf>
    <xf numFmtId="0" fontId="9" fillId="7" borderId="16" xfId="0" applyFont="1" applyFill="1" applyBorder="1" applyAlignment="1">
      <alignment horizontal="center" wrapText="1"/>
    </xf>
    <xf numFmtId="0" fontId="9" fillId="7" borderId="17" xfId="0" applyFont="1" applyFill="1" applyBorder="1" applyAlignment="1">
      <alignment horizontal="center" wrapText="1"/>
    </xf>
    <xf numFmtId="1" fontId="9" fillId="7" borderId="17" xfId="0" applyNumberFormat="1" applyFont="1" applyFill="1" applyBorder="1" applyAlignment="1">
      <alignment horizontal="center" wrapText="1"/>
    </xf>
    <xf numFmtId="49" fontId="9" fillId="7" borderId="17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9" fillId="0" borderId="1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9" fillId="0" borderId="26" xfId="0" applyFont="1" applyFill="1" applyBorder="1" applyAlignment="1">
      <alignment wrapText="1"/>
    </xf>
    <xf numFmtId="0" fontId="9" fillId="0" borderId="5" xfId="0" applyFont="1" applyFill="1" applyBorder="1" applyAlignment="1">
      <alignment horizontal="center"/>
    </xf>
    <xf numFmtId="0" fontId="0" fillId="0" borderId="2" xfId="0" applyFont="1" applyBorder="1"/>
    <xf numFmtId="0" fontId="0" fillId="0" borderId="4" xfId="0" applyFont="1" applyFill="1" applyBorder="1"/>
    <xf numFmtId="0" fontId="3" fillId="0" borderId="0" xfId="0" applyFont="1" applyAlignment="1">
      <alignment wrapText="1"/>
    </xf>
    <xf numFmtId="0" fontId="3" fillId="0" borderId="1" xfId="0" applyFont="1" applyFill="1" applyBorder="1"/>
    <xf numFmtId="0" fontId="11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wrapText="1"/>
    </xf>
    <xf numFmtId="0" fontId="3" fillId="0" borderId="13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0" fontId="9" fillId="7" borderId="3" xfId="0" applyFont="1" applyFill="1" applyBorder="1" applyAlignment="1">
      <alignment horizontal="center" wrapText="1"/>
    </xf>
    <xf numFmtId="0" fontId="9" fillId="7" borderId="4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9" fillId="0" borderId="5" xfId="0" applyNumberFormat="1" applyFont="1" applyBorder="1" applyAlignment="1" applyProtection="1">
      <alignment horizontal="center"/>
      <protection locked="0"/>
    </xf>
    <xf numFmtId="1" fontId="8" fillId="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1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1" fontId="8" fillId="0" borderId="0" xfId="0" applyNumberFormat="1" applyFont="1" applyAlignment="1">
      <alignment horizontal="center"/>
    </xf>
    <xf numFmtId="0" fontId="3" fillId="7" borderId="15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9" fillId="0" borderId="11" xfId="0" applyFont="1" applyBorder="1" applyAlignment="1">
      <alignment wrapText="1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 applyProtection="1">
      <alignment horizontal="center"/>
      <protection locked="0"/>
    </xf>
    <xf numFmtId="1" fontId="9" fillId="2" borderId="5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1" fontId="8" fillId="3" borderId="5" xfId="0" applyNumberFormat="1" applyFont="1" applyFill="1" applyBorder="1" applyAlignment="1" applyProtection="1">
      <alignment horizontal="center"/>
      <protection locked="0"/>
    </xf>
    <xf numFmtId="1" fontId="9" fillId="7" borderId="31" xfId="0" applyNumberFormat="1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9" fillId="7" borderId="33" xfId="0" applyFont="1" applyFill="1" applyBorder="1" applyAlignment="1">
      <alignment horizontal="center" wrapText="1"/>
    </xf>
    <xf numFmtId="0" fontId="8" fillId="5" borderId="34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 wrapText="1"/>
    </xf>
    <xf numFmtId="0" fontId="0" fillId="0" borderId="34" xfId="0" applyFont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3" fillId="7" borderId="6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Font="1" applyBorder="1"/>
    <xf numFmtId="0" fontId="0" fillId="5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0" fillId="0" borderId="0" xfId="0" applyFont="1" applyBorder="1" applyAlignment="1">
      <alignment wrapText="1"/>
    </xf>
    <xf numFmtId="1" fontId="13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0" fontId="3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9" fillId="0" borderId="38" xfId="0" applyFont="1" applyFill="1" applyBorder="1" applyAlignment="1">
      <alignment wrapText="1"/>
    </xf>
    <xf numFmtId="0" fontId="9" fillId="0" borderId="39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 wrapText="1"/>
    </xf>
    <xf numFmtId="0" fontId="0" fillId="0" borderId="44" xfId="0" applyFont="1" applyFill="1" applyBorder="1" applyAlignment="1">
      <alignment horizontal="center"/>
    </xf>
    <xf numFmtId="1" fontId="0" fillId="0" borderId="45" xfId="0" applyNumberFormat="1" applyFont="1" applyFill="1" applyBorder="1" applyAlignment="1">
      <alignment horizontal="center"/>
    </xf>
    <xf numFmtId="1" fontId="0" fillId="0" borderId="10" xfId="0" applyNumberFormat="1" applyFont="1" applyFill="1" applyBorder="1" applyAlignment="1">
      <alignment horizontal="center"/>
    </xf>
    <xf numFmtId="1" fontId="0" fillId="0" borderId="27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 wrapText="1"/>
    </xf>
    <xf numFmtId="1" fontId="9" fillId="0" borderId="6" xfId="0" applyNumberFormat="1" applyFont="1" applyFill="1" applyBorder="1" applyAlignment="1">
      <alignment horizontal="center" wrapText="1"/>
    </xf>
    <xf numFmtId="1" fontId="9" fillId="0" borderId="28" xfId="0" applyNumberFormat="1" applyFont="1" applyFill="1" applyBorder="1" applyAlignment="1">
      <alignment horizontal="center" wrapText="1"/>
    </xf>
    <xf numFmtId="0" fontId="3" fillId="5" borderId="43" xfId="0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NumberFormat="1"/>
    <xf numFmtId="0" fontId="9" fillId="0" borderId="4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40" xfId="0" applyFont="1" applyFill="1" applyBorder="1" applyAlignment="1">
      <alignment horizontal="center"/>
    </xf>
    <xf numFmtId="0" fontId="0" fillId="3" borderId="41" xfId="0" applyFont="1" applyFill="1" applyBorder="1" applyAlignment="1">
      <alignment horizontal="center"/>
    </xf>
    <xf numFmtId="0" fontId="0" fillId="3" borderId="42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9" fillId="7" borderId="7" xfId="0" applyNumberFormat="1" applyFont="1" applyFill="1" applyBorder="1" applyAlignment="1">
      <alignment horizontal="center" wrapText="1"/>
    </xf>
    <xf numFmtId="1" fontId="9" fillId="7" borderId="23" xfId="0" applyNumberFormat="1" applyFont="1" applyFill="1" applyBorder="1" applyAlignment="1">
      <alignment horizontal="center" wrapText="1"/>
    </xf>
    <xf numFmtId="1" fontId="9" fillId="7" borderId="29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9" fillId="8" borderId="16" xfId="0" applyFont="1" applyFill="1" applyBorder="1" applyAlignment="1">
      <alignment wrapText="1"/>
    </xf>
    <xf numFmtId="0" fontId="0" fillId="8" borderId="17" xfId="0" applyFont="1" applyFill="1" applyBorder="1" applyAlignment="1">
      <alignment wrapText="1"/>
    </xf>
    <xf numFmtId="0" fontId="0" fillId="8" borderId="18" xfId="0" applyFont="1" applyFill="1" applyBorder="1" applyAlignment="1"/>
    <xf numFmtId="0" fontId="3" fillId="8" borderId="20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wrapText="1"/>
    </xf>
    <xf numFmtId="0" fontId="3" fillId="8" borderId="22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 wrapText="1"/>
    </xf>
    <xf numFmtId="0" fontId="3" fillId="8" borderId="1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7"/>
  <sheetViews>
    <sheetView tabSelected="1" zoomScaleNormal="100" workbookViewId="0">
      <selection activeCell="A3" sqref="A3"/>
    </sheetView>
  </sheetViews>
  <sheetFormatPr defaultRowHeight="15" x14ac:dyDescent="0.25"/>
  <cols>
    <col min="1" max="1" width="17.7109375" style="3" customWidth="1"/>
    <col min="2" max="2" width="23.5703125" style="5" customWidth="1"/>
    <col min="3" max="3" width="4.42578125" style="4" customWidth="1"/>
    <col min="4" max="4" width="6.7109375" style="1" bestFit="1" customWidth="1"/>
    <col min="5" max="5" width="6" style="13" customWidth="1"/>
    <col min="6" max="16" width="4.7109375" style="1" customWidth="1"/>
    <col min="17" max="17" width="5.5703125" style="1" customWidth="1"/>
    <col min="18" max="18" width="4.7109375" style="1" customWidth="1"/>
    <col min="19" max="19" width="12.28515625" style="1" customWidth="1"/>
    <col min="20" max="20" width="3.85546875" style="36" customWidth="1"/>
    <col min="21" max="21" width="9.140625" style="1" customWidth="1"/>
    <col min="22" max="22" width="4.28515625" style="101" customWidth="1"/>
    <col min="23" max="23" width="12.140625" style="1" customWidth="1"/>
  </cols>
  <sheetData>
    <row r="1" spans="1:23" ht="16.5" customHeight="1" x14ac:dyDescent="0.25">
      <c r="A1" s="148" t="s">
        <v>110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</row>
    <row r="2" spans="1:23" ht="16.5" customHeight="1" thickBot="1" x14ac:dyDescent="0.3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spans="1:23" s="2" customFormat="1" ht="43.5" customHeight="1" x14ac:dyDescent="0.25">
      <c r="A3" s="37" t="s">
        <v>88</v>
      </c>
      <c r="B3" s="38" t="s">
        <v>13</v>
      </c>
      <c r="C3" s="39" t="s">
        <v>1</v>
      </c>
      <c r="D3" s="40" t="s">
        <v>89</v>
      </c>
      <c r="E3" s="40" t="s">
        <v>87</v>
      </c>
      <c r="F3" s="40">
        <v>1</v>
      </c>
      <c r="G3" s="40">
        <v>2</v>
      </c>
      <c r="H3" s="40">
        <v>3</v>
      </c>
      <c r="I3" s="40">
        <v>4</v>
      </c>
      <c r="J3" s="40">
        <v>5</v>
      </c>
      <c r="K3" s="40">
        <v>6</v>
      </c>
      <c r="L3" s="39">
        <v>7</v>
      </c>
      <c r="M3" s="40">
        <v>8</v>
      </c>
      <c r="N3" s="40">
        <v>9</v>
      </c>
      <c r="O3" s="40">
        <v>10</v>
      </c>
      <c r="P3" s="40">
        <v>11</v>
      </c>
      <c r="Q3" s="41" t="s">
        <v>102</v>
      </c>
      <c r="R3" s="84" t="s">
        <v>4</v>
      </c>
      <c r="S3" s="89" t="s">
        <v>117</v>
      </c>
      <c r="T3" s="105"/>
      <c r="U3" s="91" t="s">
        <v>118</v>
      </c>
      <c r="V3" s="107"/>
      <c r="W3" s="91" t="s">
        <v>119</v>
      </c>
    </row>
    <row r="4" spans="1:23" x14ac:dyDescent="0.25">
      <c r="A4" s="42">
        <v>221</v>
      </c>
      <c r="B4" s="43" t="s">
        <v>14</v>
      </c>
      <c r="C4" s="44">
        <v>166</v>
      </c>
      <c r="D4" s="22"/>
      <c r="E4" s="20">
        <v>71</v>
      </c>
      <c r="F4" s="21">
        <v>70</v>
      </c>
      <c r="G4" s="21">
        <v>60</v>
      </c>
      <c r="H4" s="21">
        <v>64</v>
      </c>
      <c r="I4" s="21">
        <v>56</v>
      </c>
      <c r="J4" s="21">
        <v>68</v>
      </c>
      <c r="K4" s="21">
        <v>88</v>
      </c>
      <c r="L4" s="22"/>
      <c r="M4" s="22"/>
      <c r="N4" s="22"/>
      <c r="O4" s="22"/>
      <c r="P4" s="22"/>
      <c r="Q4" s="22"/>
      <c r="R4" s="85"/>
      <c r="S4" s="90">
        <f>SUM(D4:R4)</f>
        <v>477</v>
      </c>
      <c r="T4" s="96"/>
      <c r="U4" s="92"/>
      <c r="V4" s="36"/>
      <c r="W4" s="92"/>
    </row>
    <row r="5" spans="1:23" x14ac:dyDescent="0.25">
      <c r="A5" s="42">
        <v>222</v>
      </c>
      <c r="B5" s="43" t="s">
        <v>15</v>
      </c>
      <c r="C5" s="44">
        <v>150</v>
      </c>
      <c r="D5" s="21">
        <v>19</v>
      </c>
      <c r="E5" s="20">
        <v>70</v>
      </c>
      <c r="F5" s="21">
        <v>65</v>
      </c>
      <c r="G5" s="21">
        <v>62</v>
      </c>
      <c r="H5" s="21">
        <v>68</v>
      </c>
      <c r="I5" s="21">
        <v>68</v>
      </c>
      <c r="J5" s="21">
        <v>80</v>
      </c>
      <c r="K5" s="21">
        <v>79</v>
      </c>
      <c r="L5" s="22"/>
      <c r="M5" s="22"/>
      <c r="N5" s="22"/>
      <c r="O5" s="22"/>
      <c r="P5" s="22"/>
      <c r="Q5" s="22"/>
      <c r="R5" s="85"/>
      <c r="S5" s="90">
        <f t="shared" ref="S5:S68" si="0">SUM(D5:R5)</f>
        <v>511</v>
      </c>
      <c r="T5" s="96"/>
      <c r="U5" s="92">
        <v>1</v>
      </c>
      <c r="V5" s="36"/>
      <c r="W5" s="92"/>
    </row>
    <row r="6" spans="1:23" x14ac:dyDescent="0.25">
      <c r="A6" s="42">
        <v>260</v>
      </c>
      <c r="B6" s="43" t="s">
        <v>16</v>
      </c>
      <c r="C6" s="44">
        <v>171</v>
      </c>
      <c r="D6" s="21">
        <v>22</v>
      </c>
      <c r="E6" s="20">
        <v>94</v>
      </c>
      <c r="F6" s="21">
        <v>87</v>
      </c>
      <c r="G6" s="21">
        <v>95</v>
      </c>
      <c r="H6" s="21">
        <v>110</v>
      </c>
      <c r="I6" s="21">
        <v>118</v>
      </c>
      <c r="J6" s="21">
        <v>129</v>
      </c>
      <c r="K6" s="21">
        <v>110</v>
      </c>
      <c r="L6" s="22"/>
      <c r="M6" s="22"/>
      <c r="N6" s="22"/>
      <c r="O6" s="22"/>
      <c r="P6" s="22"/>
      <c r="Q6" s="22"/>
      <c r="R6" s="85"/>
      <c r="S6" s="90">
        <f t="shared" si="0"/>
        <v>765</v>
      </c>
      <c r="T6" s="96"/>
      <c r="U6" s="92">
        <v>1</v>
      </c>
      <c r="V6" s="36"/>
      <c r="W6" s="92"/>
    </row>
    <row r="7" spans="1:23" x14ac:dyDescent="0.25">
      <c r="A7" s="42">
        <v>265</v>
      </c>
      <c r="B7" s="43" t="s">
        <v>17</v>
      </c>
      <c r="C7" s="44">
        <v>177</v>
      </c>
      <c r="D7" s="21">
        <v>17</v>
      </c>
      <c r="E7" s="20">
        <v>103</v>
      </c>
      <c r="F7" s="21">
        <v>111</v>
      </c>
      <c r="G7" s="21">
        <v>114</v>
      </c>
      <c r="H7" s="21">
        <v>98</v>
      </c>
      <c r="I7" s="21">
        <v>96</v>
      </c>
      <c r="J7" s="21">
        <v>118</v>
      </c>
      <c r="K7" s="21">
        <v>116</v>
      </c>
      <c r="L7" s="22"/>
      <c r="M7" s="22"/>
      <c r="N7" s="22"/>
      <c r="O7" s="22"/>
      <c r="P7" s="22"/>
      <c r="Q7" s="22"/>
      <c r="R7" s="85"/>
      <c r="S7" s="90">
        <f t="shared" si="0"/>
        <v>773</v>
      </c>
      <c r="T7" s="96"/>
      <c r="U7" s="92"/>
      <c r="V7" s="36"/>
      <c r="W7" s="92"/>
    </row>
    <row r="8" spans="1:23" x14ac:dyDescent="0.25">
      <c r="A8" s="42">
        <v>201</v>
      </c>
      <c r="B8" s="43" t="s">
        <v>18</v>
      </c>
      <c r="C8" s="44">
        <v>102</v>
      </c>
      <c r="D8" s="22"/>
      <c r="E8" s="20">
        <v>59</v>
      </c>
      <c r="F8" s="21">
        <v>76</v>
      </c>
      <c r="G8" s="21">
        <v>73</v>
      </c>
      <c r="H8" s="21">
        <v>61</v>
      </c>
      <c r="I8" s="21">
        <v>68</v>
      </c>
      <c r="J8" s="128">
        <v>53</v>
      </c>
      <c r="K8" s="21">
        <v>65</v>
      </c>
      <c r="L8" s="22"/>
      <c r="M8" s="22"/>
      <c r="N8" s="22"/>
      <c r="O8" s="22"/>
      <c r="P8" s="22"/>
      <c r="Q8" s="22"/>
      <c r="R8" s="85"/>
      <c r="S8" s="90">
        <f t="shared" si="0"/>
        <v>455</v>
      </c>
      <c r="T8" s="96"/>
      <c r="U8" s="92"/>
      <c r="V8" s="36"/>
      <c r="W8" s="92"/>
    </row>
    <row r="9" spans="1:23" x14ac:dyDescent="0.25">
      <c r="A9" s="42">
        <v>273</v>
      </c>
      <c r="B9" s="43" t="s">
        <v>19</v>
      </c>
      <c r="C9" s="44">
        <v>149</v>
      </c>
      <c r="D9" s="21">
        <v>7</v>
      </c>
      <c r="E9" s="20">
        <v>90</v>
      </c>
      <c r="F9" s="21">
        <v>82</v>
      </c>
      <c r="G9" s="21">
        <v>94</v>
      </c>
      <c r="H9" s="21">
        <v>81</v>
      </c>
      <c r="I9" s="21">
        <v>90</v>
      </c>
      <c r="J9" s="21">
        <v>99</v>
      </c>
      <c r="K9" s="22"/>
      <c r="L9" s="22"/>
      <c r="M9" s="22"/>
      <c r="N9" s="22"/>
      <c r="O9" s="22"/>
      <c r="P9" s="22"/>
      <c r="Q9" s="22"/>
      <c r="R9" s="85"/>
      <c r="S9" s="90">
        <f t="shared" si="0"/>
        <v>543</v>
      </c>
      <c r="T9" s="96"/>
      <c r="U9" s="92"/>
      <c r="V9" s="36"/>
      <c r="W9" s="92"/>
    </row>
    <row r="10" spans="1:23" x14ac:dyDescent="0.25">
      <c r="A10" s="42">
        <v>229</v>
      </c>
      <c r="B10" s="43" t="s">
        <v>20</v>
      </c>
      <c r="C10" s="44">
        <v>109</v>
      </c>
      <c r="D10" s="20">
        <v>23</v>
      </c>
      <c r="E10" s="20">
        <v>142</v>
      </c>
      <c r="F10" s="20">
        <v>145</v>
      </c>
      <c r="G10" s="20">
        <v>106</v>
      </c>
      <c r="H10" s="20">
        <v>138</v>
      </c>
      <c r="I10" s="20">
        <v>140</v>
      </c>
      <c r="J10" s="20">
        <v>156</v>
      </c>
      <c r="K10" s="22" t="s">
        <v>139</v>
      </c>
      <c r="L10" s="22" t="s">
        <v>139</v>
      </c>
      <c r="M10" s="22" t="s">
        <v>139</v>
      </c>
      <c r="N10" s="22" t="s">
        <v>139</v>
      </c>
      <c r="O10" s="22" t="s">
        <v>139</v>
      </c>
      <c r="P10" s="22" t="s">
        <v>139</v>
      </c>
      <c r="Q10" s="22" t="s">
        <v>139</v>
      </c>
      <c r="R10" s="85" t="s">
        <v>139</v>
      </c>
      <c r="S10" s="90">
        <f t="shared" si="0"/>
        <v>850</v>
      </c>
      <c r="T10" s="96"/>
      <c r="U10" s="92"/>
      <c r="V10" s="36"/>
      <c r="W10" s="92"/>
    </row>
    <row r="11" spans="1:23" x14ac:dyDescent="0.25">
      <c r="A11" s="42">
        <v>271</v>
      </c>
      <c r="B11" s="43" t="s">
        <v>21</v>
      </c>
      <c r="C11" s="44">
        <v>103</v>
      </c>
      <c r="D11" s="21">
        <v>40</v>
      </c>
      <c r="E11" s="20">
        <v>126</v>
      </c>
      <c r="F11" s="21">
        <v>120</v>
      </c>
      <c r="G11" s="21">
        <v>113</v>
      </c>
      <c r="H11" s="21">
        <v>109</v>
      </c>
      <c r="I11" s="21">
        <v>105</v>
      </c>
      <c r="J11" s="21">
        <v>125</v>
      </c>
      <c r="K11" s="21">
        <v>133</v>
      </c>
      <c r="L11" s="22"/>
      <c r="M11" s="22"/>
      <c r="N11" s="22"/>
      <c r="O11" s="22"/>
      <c r="P11" s="22"/>
      <c r="Q11" s="22"/>
      <c r="R11" s="85"/>
      <c r="S11" s="90">
        <f t="shared" si="0"/>
        <v>871</v>
      </c>
      <c r="T11" s="96"/>
      <c r="U11" s="92">
        <v>2</v>
      </c>
      <c r="V11" s="36"/>
      <c r="W11" s="92"/>
    </row>
    <row r="12" spans="1:23" x14ac:dyDescent="0.25">
      <c r="A12" s="42">
        <v>261</v>
      </c>
      <c r="B12" s="43" t="s">
        <v>112</v>
      </c>
      <c r="C12" s="44">
        <v>111</v>
      </c>
      <c r="D12" s="21">
        <v>7</v>
      </c>
      <c r="E12" s="20">
        <v>73</v>
      </c>
      <c r="F12" s="21">
        <v>101</v>
      </c>
      <c r="G12" s="21">
        <v>62</v>
      </c>
      <c r="H12" s="21">
        <v>75</v>
      </c>
      <c r="I12" s="21">
        <v>90</v>
      </c>
      <c r="J12" s="21">
        <v>81</v>
      </c>
      <c r="K12" s="21">
        <v>81</v>
      </c>
      <c r="L12" s="22"/>
      <c r="M12" s="22"/>
      <c r="N12" s="22"/>
      <c r="O12" s="22"/>
      <c r="P12" s="22"/>
      <c r="Q12" s="22"/>
      <c r="R12" s="85"/>
      <c r="S12" s="90">
        <f t="shared" si="0"/>
        <v>570</v>
      </c>
      <c r="T12" s="96"/>
      <c r="U12" s="92">
        <v>4</v>
      </c>
      <c r="V12" s="36"/>
      <c r="W12" s="92"/>
    </row>
    <row r="13" spans="1:23" x14ac:dyDescent="0.25">
      <c r="A13" s="42">
        <v>268</v>
      </c>
      <c r="B13" s="43" t="s">
        <v>22</v>
      </c>
      <c r="C13" s="44">
        <v>113</v>
      </c>
      <c r="D13" s="21">
        <v>56</v>
      </c>
      <c r="E13" s="20">
        <v>73</v>
      </c>
      <c r="F13" s="21">
        <v>48</v>
      </c>
      <c r="G13" s="21">
        <v>66</v>
      </c>
      <c r="H13" s="21">
        <v>59</v>
      </c>
      <c r="I13" s="21">
        <v>57</v>
      </c>
      <c r="J13" s="21">
        <v>73</v>
      </c>
      <c r="K13" s="21">
        <v>62</v>
      </c>
      <c r="L13" s="22"/>
      <c r="M13" s="22"/>
      <c r="N13" s="22"/>
      <c r="O13" s="22"/>
      <c r="P13" s="22"/>
      <c r="Q13" s="22"/>
      <c r="R13" s="85"/>
      <c r="S13" s="90">
        <f t="shared" si="0"/>
        <v>494</v>
      </c>
      <c r="T13" s="96"/>
      <c r="U13" s="92">
        <v>13</v>
      </c>
      <c r="V13" s="36"/>
      <c r="W13" s="92"/>
    </row>
    <row r="14" spans="1:23" x14ac:dyDescent="0.25">
      <c r="A14" s="42">
        <v>272</v>
      </c>
      <c r="B14" s="43" t="s">
        <v>23</v>
      </c>
      <c r="C14" s="44">
        <v>165</v>
      </c>
      <c r="D14" s="21">
        <v>25</v>
      </c>
      <c r="E14" s="20">
        <v>86</v>
      </c>
      <c r="F14" s="21">
        <v>62</v>
      </c>
      <c r="G14" s="21">
        <v>93</v>
      </c>
      <c r="H14" s="21">
        <v>82</v>
      </c>
      <c r="I14" s="21">
        <v>93</v>
      </c>
      <c r="J14" s="21">
        <v>83</v>
      </c>
      <c r="K14" s="21">
        <v>91</v>
      </c>
      <c r="L14" s="22"/>
      <c r="M14" s="22"/>
      <c r="N14" s="22"/>
      <c r="O14" s="22"/>
      <c r="P14" s="22"/>
      <c r="Q14" s="22"/>
      <c r="R14" s="85"/>
      <c r="S14" s="90">
        <f t="shared" si="0"/>
        <v>615</v>
      </c>
      <c r="T14" s="96"/>
      <c r="U14" s="92">
        <v>1</v>
      </c>
      <c r="V14" s="36"/>
      <c r="W14" s="92"/>
    </row>
    <row r="15" spans="1:23" x14ac:dyDescent="0.25">
      <c r="A15" s="42">
        <v>231</v>
      </c>
      <c r="B15" s="43" t="s">
        <v>24</v>
      </c>
      <c r="C15" s="44">
        <v>168</v>
      </c>
      <c r="D15" s="20">
        <v>16</v>
      </c>
      <c r="E15" s="20">
        <v>50</v>
      </c>
      <c r="F15" s="20">
        <v>47</v>
      </c>
      <c r="G15" s="20">
        <v>54</v>
      </c>
      <c r="H15" s="20">
        <v>47</v>
      </c>
      <c r="I15" s="20">
        <v>56</v>
      </c>
      <c r="J15" s="20">
        <v>57</v>
      </c>
      <c r="K15" s="20">
        <v>52</v>
      </c>
      <c r="L15" s="22"/>
      <c r="M15" s="22"/>
      <c r="N15" s="22"/>
      <c r="O15" s="22"/>
      <c r="P15" s="22"/>
      <c r="Q15" s="22"/>
      <c r="R15" s="85"/>
      <c r="S15" s="90">
        <f t="shared" si="0"/>
        <v>379</v>
      </c>
      <c r="T15" s="96"/>
      <c r="U15" s="92"/>
      <c r="V15" s="36"/>
      <c r="W15" s="92"/>
    </row>
    <row r="16" spans="1:23" x14ac:dyDescent="0.25">
      <c r="A16" s="42">
        <v>212</v>
      </c>
      <c r="B16" s="43" t="s">
        <v>25</v>
      </c>
      <c r="C16" s="44">
        <v>194</v>
      </c>
      <c r="D16" s="21">
        <v>5</v>
      </c>
      <c r="E16" s="20">
        <v>166</v>
      </c>
      <c r="F16" s="21">
        <v>125</v>
      </c>
      <c r="G16" s="21">
        <v>147</v>
      </c>
      <c r="H16" s="21">
        <v>144</v>
      </c>
      <c r="I16" s="21">
        <v>137</v>
      </c>
      <c r="J16" s="21">
        <v>144</v>
      </c>
      <c r="K16" s="22"/>
      <c r="L16" s="22"/>
      <c r="M16" s="22"/>
      <c r="N16" s="22"/>
      <c r="O16" s="22"/>
      <c r="P16" s="22"/>
      <c r="Q16" s="22"/>
      <c r="R16" s="85"/>
      <c r="S16" s="90">
        <f t="shared" si="0"/>
        <v>868</v>
      </c>
      <c r="T16" s="96"/>
      <c r="U16" s="92"/>
      <c r="V16" s="36"/>
      <c r="W16" s="92"/>
    </row>
    <row r="17" spans="1:23" ht="14.25" customHeight="1" x14ac:dyDescent="0.25">
      <c r="A17" s="42">
        <v>202</v>
      </c>
      <c r="B17" s="43" t="s">
        <v>26</v>
      </c>
      <c r="C17" s="44">
        <v>148</v>
      </c>
      <c r="D17" s="20">
        <v>2</v>
      </c>
      <c r="E17" s="20">
        <v>73</v>
      </c>
      <c r="F17" s="20">
        <v>60</v>
      </c>
      <c r="G17" s="20">
        <v>86</v>
      </c>
      <c r="H17" s="20">
        <v>69</v>
      </c>
      <c r="I17" s="20">
        <v>88</v>
      </c>
      <c r="J17" s="20">
        <v>82</v>
      </c>
      <c r="K17" s="20">
        <v>82</v>
      </c>
      <c r="L17" s="22"/>
      <c r="M17" s="22"/>
      <c r="N17" s="22"/>
      <c r="O17" s="22"/>
      <c r="P17" s="22"/>
      <c r="Q17" s="22"/>
      <c r="R17" s="85"/>
      <c r="S17" s="90">
        <f t="shared" si="0"/>
        <v>542</v>
      </c>
      <c r="T17" s="96"/>
      <c r="U17" s="92"/>
      <c r="V17" s="36"/>
      <c r="W17" s="92"/>
    </row>
    <row r="18" spans="1:23" x14ac:dyDescent="0.25">
      <c r="A18" s="42">
        <v>258</v>
      </c>
      <c r="B18" s="43" t="s">
        <v>27</v>
      </c>
      <c r="C18" s="44">
        <v>116</v>
      </c>
      <c r="D18" s="10">
        <v>7</v>
      </c>
      <c r="E18" s="20">
        <v>64</v>
      </c>
      <c r="F18" s="10">
        <v>59</v>
      </c>
      <c r="G18" s="10">
        <v>59</v>
      </c>
      <c r="H18" s="10">
        <v>55</v>
      </c>
      <c r="I18" s="10">
        <v>63</v>
      </c>
      <c r="J18" s="10">
        <v>61</v>
      </c>
      <c r="K18" s="10">
        <v>64</v>
      </c>
      <c r="L18" s="11"/>
      <c r="M18" s="11"/>
      <c r="N18" s="11"/>
      <c r="O18" s="11"/>
      <c r="P18" s="11"/>
      <c r="Q18" s="11"/>
      <c r="R18" s="86"/>
      <c r="S18" s="90">
        <f t="shared" si="0"/>
        <v>432</v>
      </c>
      <c r="T18" s="96"/>
      <c r="U18" s="92">
        <v>1</v>
      </c>
      <c r="V18" s="36"/>
      <c r="W18" s="92"/>
    </row>
    <row r="19" spans="1:23" x14ac:dyDescent="0.25">
      <c r="A19" s="42">
        <v>257</v>
      </c>
      <c r="B19" s="43" t="s">
        <v>28</v>
      </c>
      <c r="C19" s="44">
        <v>144</v>
      </c>
      <c r="D19" s="21">
        <v>7</v>
      </c>
      <c r="E19" s="20">
        <v>76</v>
      </c>
      <c r="F19" s="21">
        <v>74</v>
      </c>
      <c r="G19" s="21">
        <v>69</v>
      </c>
      <c r="H19" s="21">
        <v>62</v>
      </c>
      <c r="I19" s="21">
        <v>59</v>
      </c>
      <c r="J19" s="21">
        <v>79</v>
      </c>
      <c r="K19" s="21">
        <v>41</v>
      </c>
      <c r="L19" s="22"/>
      <c r="M19" s="22"/>
      <c r="N19" s="22"/>
      <c r="O19" s="22"/>
      <c r="P19" s="22"/>
      <c r="Q19" s="22"/>
      <c r="R19" s="85"/>
      <c r="S19" s="90">
        <f t="shared" si="0"/>
        <v>467</v>
      </c>
      <c r="T19" s="96"/>
      <c r="U19" s="92"/>
      <c r="V19" s="36"/>
      <c r="W19" s="92"/>
    </row>
    <row r="20" spans="1:23" x14ac:dyDescent="0.25">
      <c r="A20" s="42">
        <v>203</v>
      </c>
      <c r="B20" s="43" t="s">
        <v>29</v>
      </c>
      <c r="C20" s="44">
        <v>124</v>
      </c>
      <c r="D20" s="22"/>
      <c r="E20" s="20">
        <v>61</v>
      </c>
      <c r="F20" s="21">
        <v>49</v>
      </c>
      <c r="G20" s="21">
        <v>62</v>
      </c>
      <c r="H20" s="21">
        <v>55</v>
      </c>
      <c r="I20" s="21">
        <v>56</v>
      </c>
      <c r="J20" s="21">
        <v>51</v>
      </c>
      <c r="K20" s="21">
        <v>42</v>
      </c>
      <c r="L20" s="22"/>
      <c r="M20" s="22"/>
      <c r="N20" s="22"/>
      <c r="O20" s="22"/>
      <c r="P20" s="22"/>
      <c r="Q20" s="22"/>
      <c r="R20" s="85"/>
      <c r="S20" s="90">
        <f t="shared" si="0"/>
        <v>376</v>
      </c>
      <c r="T20" s="96"/>
      <c r="U20" s="92"/>
      <c r="V20" s="36"/>
      <c r="W20" s="92"/>
    </row>
    <row r="21" spans="1:23" x14ac:dyDescent="0.25">
      <c r="A21" s="42">
        <v>275</v>
      </c>
      <c r="B21" s="43" t="s">
        <v>30</v>
      </c>
      <c r="C21" s="44">
        <v>105</v>
      </c>
      <c r="D21" s="21">
        <v>32</v>
      </c>
      <c r="E21" s="20">
        <v>68</v>
      </c>
      <c r="F21" s="21">
        <v>49</v>
      </c>
      <c r="G21" s="21">
        <v>58</v>
      </c>
      <c r="H21" s="21">
        <v>76</v>
      </c>
      <c r="I21" s="21">
        <v>75</v>
      </c>
      <c r="J21" s="21">
        <v>85</v>
      </c>
      <c r="K21" s="21">
        <v>79</v>
      </c>
      <c r="L21" s="22"/>
      <c r="M21" s="22"/>
      <c r="N21" s="22"/>
      <c r="O21" s="22"/>
      <c r="P21" s="22"/>
      <c r="Q21" s="22"/>
      <c r="R21" s="85"/>
      <c r="S21" s="90">
        <f t="shared" si="0"/>
        <v>522</v>
      </c>
      <c r="T21" s="96"/>
      <c r="U21" s="92">
        <v>1</v>
      </c>
      <c r="V21" s="36"/>
      <c r="W21" s="92"/>
    </row>
    <row r="22" spans="1:23" x14ac:dyDescent="0.25">
      <c r="A22" s="42">
        <v>223</v>
      </c>
      <c r="B22" s="43" t="s">
        <v>31</v>
      </c>
      <c r="C22" s="44">
        <v>118</v>
      </c>
      <c r="D22" s="21">
        <v>1</v>
      </c>
      <c r="E22" s="20">
        <v>37</v>
      </c>
      <c r="F22" s="21">
        <v>39</v>
      </c>
      <c r="G22" s="21">
        <v>40</v>
      </c>
      <c r="H22" s="21">
        <v>36</v>
      </c>
      <c r="I22" s="21">
        <v>41</v>
      </c>
      <c r="J22" s="21">
        <v>37</v>
      </c>
      <c r="K22" s="21">
        <v>48</v>
      </c>
      <c r="L22" s="22"/>
      <c r="M22" s="22"/>
      <c r="N22" s="22"/>
      <c r="O22" s="22"/>
      <c r="P22" s="22"/>
      <c r="Q22" s="22"/>
      <c r="R22" s="85"/>
      <c r="S22" s="90">
        <f t="shared" si="0"/>
        <v>279</v>
      </c>
      <c r="T22" s="96"/>
      <c r="U22" s="92"/>
      <c r="V22" s="36"/>
      <c r="W22" s="92"/>
    </row>
    <row r="23" spans="1:23" x14ac:dyDescent="0.25">
      <c r="A23" s="42">
        <v>264</v>
      </c>
      <c r="B23" s="43" t="s">
        <v>32</v>
      </c>
      <c r="C23" s="44">
        <v>185</v>
      </c>
      <c r="D23" s="22"/>
      <c r="E23" s="20">
        <v>84</v>
      </c>
      <c r="F23" s="21">
        <v>111</v>
      </c>
      <c r="G23" s="21">
        <v>88</v>
      </c>
      <c r="H23" s="21">
        <v>93</v>
      </c>
      <c r="I23" s="21">
        <v>121</v>
      </c>
      <c r="J23" s="21">
        <v>134</v>
      </c>
      <c r="K23" s="22"/>
      <c r="L23" s="22"/>
      <c r="M23" s="22"/>
      <c r="N23" s="22"/>
      <c r="O23" s="22"/>
      <c r="P23" s="22"/>
      <c r="Q23" s="22"/>
      <c r="R23" s="85"/>
      <c r="S23" s="90">
        <f t="shared" si="0"/>
        <v>631</v>
      </c>
      <c r="T23" s="96"/>
      <c r="U23" s="92"/>
      <c r="V23" s="36"/>
      <c r="W23" s="92">
        <v>2</v>
      </c>
    </row>
    <row r="24" spans="1:23" x14ac:dyDescent="0.25">
      <c r="A24" s="42">
        <v>204</v>
      </c>
      <c r="B24" s="43" t="s">
        <v>34</v>
      </c>
      <c r="C24" s="44">
        <v>120</v>
      </c>
      <c r="D24" s="21">
        <v>14</v>
      </c>
      <c r="E24" s="20">
        <v>61</v>
      </c>
      <c r="F24" s="21">
        <v>77</v>
      </c>
      <c r="G24" s="21">
        <v>56</v>
      </c>
      <c r="H24" s="21">
        <v>80</v>
      </c>
      <c r="I24" s="21">
        <v>59</v>
      </c>
      <c r="J24" s="21">
        <v>64</v>
      </c>
      <c r="K24" s="22"/>
      <c r="L24" s="22"/>
      <c r="M24" s="22"/>
      <c r="N24" s="22"/>
      <c r="O24" s="22"/>
      <c r="P24" s="22"/>
      <c r="Q24" s="22"/>
      <c r="R24" s="85"/>
      <c r="S24" s="90">
        <f t="shared" si="0"/>
        <v>411</v>
      </c>
      <c r="T24" s="96"/>
      <c r="U24" s="92"/>
      <c r="V24" s="36"/>
      <c r="W24" s="92"/>
    </row>
    <row r="25" spans="1:23" x14ac:dyDescent="0.25">
      <c r="A25" s="42">
        <v>205</v>
      </c>
      <c r="B25" s="43" t="s">
        <v>35</v>
      </c>
      <c r="C25" s="44">
        <v>184</v>
      </c>
      <c r="D25" s="21">
        <v>31</v>
      </c>
      <c r="E25" s="20">
        <v>61</v>
      </c>
      <c r="F25" s="21">
        <v>51</v>
      </c>
      <c r="G25" s="21">
        <v>40</v>
      </c>
      <c r="H25" s="21">
        <v>48</v>
      </c>
      <c r="I25" s="21">
        <v>59</v>
      </c>
      <c r="J25" s="21">
        <v>50</v>
      </c>
      <c r="K25" s="21">
        <v>60</v>
      </c>
      <c r="L25" s="22"/>
      <c r="M25" s="22"/>
      <c r="N25" s="22"/>
      <c r="O25" s="22"/>
      <c r="P25" s="22"/>
      <c r="Q25" s="22"/>
      <c r="R25" s="85"/>
      <c r="S25" s="90">
        <f t="shared" si="0"/>
        <v>400</v>
      </c>
      <c r="T25" s="96"/>
      <c r="U25" s="92"/>
      <c r="V25" s="36"/>
      <c r="W25" s="92"/>
    </row>
    <row r="26" spans="1:23" x14ac:dyDescent="0.25">
      <c r="A26" s="42">
        <v>224</v>
      </c>
      <c r="B26" s="43" t="s">
        <v>36</v>
      </c>
      <c r="C26" s="44">
        <v>126</v>
      </c>
      <c r="D26" s="22"/>
      <c r="E26" s="20">
        <v>53</v>
      </c>
      <c r="F26" s="21">
        <v>54</v>
      </c>
      <c r="G26" s="21">
        <v>48</v>
      </c>
      <c r="H26" s="21">
        <v>46</v>
      </c>
      <c r="I26" s="21">
        <v>52</v>
      </c>
      <c r="J26" s="21">
        <v>61</v>
      </c>
      <c r="K26" s="21">
        <v>54</v>
      </c>
      <c r="L26" s="22"/>
      <c r="M26" s="22"/>
      <c r="N26" s="22"/>
      <c r="O26" s="22"/>
      <c r="P26" s="22"/>
      <c r="Q26" s="22"/>
      <c r="R26" s="85"/>
      <c r="S26" s="90">
        <f t="shared" si="0"/>
        <v>368</v>
      </c>
      <c r="T26" s="96"/>
      <c r="U26" s="92"/>
      <c r="V26" s="36"/>
      <c r="W26" s="92"/>
    </row>
    <row r="27" spans="1:23" x14ac:dyDescent="0.25">
      <c r="A27" s="42">
        <v>262</v>
      </c>
      <c r="B27" s="43" t="s">
        <v>37</v>
      </c>
      <c r="C27" s="44">
        <v>131</v>
      </c>
      <c r="D27" s="21">
        <v>5</v>
      </c>
      <c r="E27" s="20">
        <v>65</v>
      </c>
      <c r="F27" s="21">
        <v>59</v>
      </c>
      <c r="G27" s="21">
        <v>59</v>
      </c>
      <c r="H27" s="21">
        <v>54</v>
      </c>
      <c r="I27" s="21">
        <v>45</v>
      </c>
      <c r="J27" s="21">
        <v>52</v>
      </c>
      <c r="K27" s="21">
        <v>58</v>
      </c>
      <c r="L27" s="22"/>
      <c r="M27" s="22"/>
      <c r="N27" s="22"/>
      <c r="O27" s="22"/>
      <c r="P27" s="22"/>
      <c r="Q27" s="22"/>
      <c r="R27" s="85"/>
      <c r="S27" s="90">
        <f t="shared" si="0"/>
        <v>397</v>
      </c>
      <c r="T27" s="96"/>
      <c r="U27" s="92">
        <v>3</v>
      </c>
      <c r="V27" s="36"/>
      <c r="W27" s="92">
        <v>1</v>
      </c>
    </row>
    <row r="28" spans="1:23" x14ac:dyDescent="0.25">
      <c r="A28" s="42">
        <v>230</v>
      </c>
      <c r="B28" s="43" t="s">
        <v>38</v>
      </c>
      <c r="C28" s="44">
        <v>133</v>
      </c>
      <c r="D28" s="21">
        <v>21</v>
      </c>
      <c r="E28" s="20">
        <v>92</v>
      </c>
      <c r="F28" s="21">
        <v>62</v>
      </c>
      <c r="G28" s="21">
        <v>57</v>
      </c>
      <c r="H28" s="21">
        <v>53</v>
      </c>
      <c r="I28" s="21">
        <v>62</v>
      </c>
      <c r="J28" s="21">
        <v>69</v>
      </c>
      <c r="K28" s="21">
        <v>57</v>
      </c>
      <c r="L28" s="22"/>
      <c r="M28" s="22"/>
      <c r="N28" s="22"/>
      <c r="O28" s="22"/>
      <c r="P28" s="22"/>
      <c r="Q28" s="22"/>
      <c r="R28" s="85"/>
      <c r="S28" s="90">
        <f t="shared" si="0"/>
        <v>473</v>
      </c>
      <c r="T28" s="96"/>
      <c r="U28" s="92">
        <v>8</v>
      </c>
      <c r="V28" s="36"/>
      <c r="W28" s="92"/>
    </row>
    <row r="29" spans="1:23" x14ac:dyDescent="0.25">
      <c r="A29" s="42">
        <v>206</v>
      </c>
      <c r="B29" s="43" t="s">
        <v>39</v>
      </c>
      <c r="C29" s="44">
        <v>134</v>
      </c>
      <c r="D29" s="21">
        <v>2</v>
      </c>
      <c r="E29" s="20">
        <v>56</v>
      </c>
      <c r="F29" s="21">
        <v>51</v>
      </c>
      <c r="G29" s="21">
        <v>46</v>
      </c>
      <c r="H29" s="21">
        <v>54</v>
      </c>
      <c r="I29" s="21">
        <v>46</v>
      </c>
      <c r="J29" s="21">
        <v>54</v>
      </c>
      <c r="K29" s="21">
        <v>57</v>
      </c>
      <c r="L29" s="22"/>
      <c r="M29" s="22"/>
      <c r="N29" s="22"/>
      <c r="O29" s="22"/>
      <c r="P29" s="22"/>
      <c r="Q29" s="22"/>
      <c r="R29" s="85"/>
      <c r="S29" s="90">
        <f t="shared" si="0"/>
        <v>366</v>
      </c>
      <c r="T29" s="96"/>
      <c r="U29" s="92"/>
      <c r="V29" s="36"/>
      <c r="W29" s="92"/>
    </row>
    <row r="30" spans="1:23" x14ac:dyDescent="0.25">
      <c r="A30" s="42">
        <v>251</v>
      </c>
      <c r="B30" s="43" t="s">
        <v>40</v>
      </c>
      <c r="C30" s="44">
        <v>136</v>
      </c>
      <c r="D30" s="20">
        <v>3</v>
      </c>
      <c r="E30" s="20">
        <v>64</v>
      </c>
      <c r="F30" s="20">
        <v>35</v>
      </c>
      <c r="G30" s="20">
        <v>47</v>
      </c>
      <c r="H30" s="20">
        <v>53</v>
      </c>
      <c r="I30" s="20">
        <v>56</v>
      </c>
      <c r="J30" s="20">
        <v>52</v>
      </c>
      <c r="K30" s="22"/>
      <c r="L30" s="22"/>
      <c r="M30" s="22"/>
      <c r="N30" s="22"/>
      <c r="O30" s="22"/>
      <c r="P30" s="22"/>
      <c r="Q30" s="22"/>
      <c r="R30" s="85"/>
      <c r="S30" s="90">
        <f t="shared" si="0"/>
        <v>310</v>
      </c>
      <c r="T30" s="96"/>
      <c r="U30" s="93">
        <v>1</v>
      </c>
      <c r="V30" s="34"/>
      <c r="W30" s="92">
        <v>4</v>
      </c>
    </row>
    <row r="31" spans="1:23" x14ac:dyDescent="0.25">
      <c r="A31" s="42">
        <v>259</v>
      </c>
      <c r="B31" s="43" t="s">
        <v>111</v>
      </c>
      <c r="C31" s="44">
        <v>186</v>
      </c>
      <c r="D31" s="24">
        <v>1</v>
      </c>
      <c r="E31" s="20">
        <v>67</v>
      </c>
      <c r="F31" s="21">
        <v>82</v>
      </c>
      <c r="G31" s="21">
        <v>69</v>
      </c>
      <c r="H31" s="21">
        <v>78</v>
      </c>
      <c r="I31" s="21">
        <v>77</v>
      </c>
      <c r="J31" s="21">
        <v>83</v>
      </c>
      <c r="K31" s="21">
        <v>73</v>
      </c>
      <c r="L31" s="22"/>
      <c r="M31" s="22"/>
      <c r="N31" s="22"/>
      <c r="O31" s="22"/>
      <c r="P31" s="22"/>
      <c r="Q31" s="22"/>
      <c r="R31" s="85"/>
      <c r="S31" s="90">
        <f t="shared" si="0"/>
        <v>530</v>
      </c>
      <c r="T31" s="96"/>
      <c r="U31" s="92"/>
      <c r="V31" s="36"/>
      <c r="W31" s="92"/>
    </row>
    <row r="32" spans="1:23" x14ac:dyDescent="0.25">
      <c r="A32" s="42">
        <v>241</v>
      </c>
      <c r="B32" s="43" t="s">
        <v>41</v>
      </c>
      <c r="C32" s="44">
        <v>197</v>
      </c>
      <c r="D32" s="24">
        <v>1</v>
      </c>
      <c r="E32" s="20">
        <v>66</v>
      </c>
      <c r="F32" s="21">
        <v>89</v>
      </c>
      <c r="G32" s="21">
        <v>80</v>
      </c>
      <c r="H32" s="21">
        <v>100</v>
      </c>
      <c r="I32" s="21">
        <v>78</v>
      </c>
      <c r="J32" s="21">
        <v>102</v>
      </c>
      <c r="K32" s="21">
        <v>104</v>
      </c>
      <c r="L32" s="22"/>
      <c r="M32" s="22"/>
      <c r="N32" s="22"/>
      <c r="O32" s="22"/>
      <c r="P32" s="22"/>
      <c r="Q32" s="22"/>
      <c r="R32" s="85"/>
      <c r="S32" s="90">
        <f t="shared" si="0"/>
        <v>620</v>
      </c>
      <c r="T32" s="96"/>
      <c r="U32" s="92"/>
      <c r="V32" s="36"/>
      <c r="W32" s="92"/>
    </row>
    <row r="33" spans="1:23" x14ac:dyDescent="0.25">
      <c r="A33" s="42">
        <v>207</v>
      </c>
      <c r="B33" s="43" t="s">
        <v>43</v>
      </c>
      <c r="C33" s="44">
        <v>104</v>
      </c>
      <c r="D33" s="24">
        <v>1</v>
      </c>
      <c r="E33" s="20">
        <v>82</v>
      </c>
      <c r="F33" s="21">
        <v>98</v>
      </c>
      <c r="G33" s="21">
        <v>80</v>
      </c>
      <c r="H33" s="21">
        <v>86</v>
      </c>
      <c r="I33" s="21">
        <v>73</v>
      </c>
      <c r="J33" s="21">
        <v>76</v>
      </c>
      <c r="K33" s="21">
        <v>76</v>
      </c>
      <c r="L33" s="22"/>
      <c r="M33" s="22"/>
      <c r="N33" s="22"/>
      <c r="O33" s="22"/>
      <c r="P33" s="22"/>
      <c r="Q33" s="22"/>
      <c r="R33" s="85"/>
      <c r="S33" s="90">
        <f t="shared" si="0"/>
        <v>572</v>
      </c>
      <c r="T33" s="96"/>
      <c r="U33" s="92"/>
      <c r="V33" s="36"/>
      <c r="W33" s="92"/>
    </row>
    <row r="34" spans="1:23" x14ac:dyDescent="0.25">
      <c r="A34" s="42">
        <v>225</v>
      </c>
      <c r="B34" s="43" t="s">
        <v>42</v>
      </c>
      <c r="C34" s="44">
        <v>170</v>
      </c>
      <c r="D34" s="22"/>
      <c r="E34" s="20">
        <v>61</v>
      </c>
      <c r="F34" s="21">
        <v>57</v>
      </c>
      <c r="G34" s="21">
        <v>48</v>
      </c>
      <c r="H34" s="21">
        <v>50</v>
      </c>
      <c r="I34" s="21">
        <v>47</v>
      </c>
      <c r="J34" s="21">
        <v>45</v>
      </c>
      <c r="K34" s="22"/>
      <c r="L34" s="22"/>
      <c r="M34" s="22"/>
      <c r="N34" s="22"/>
      <c r="O34" s="22"/>
      <c r="P34" s="22"/>
      <c r="Q34" s="22"/>
      <c r="R34" s="85"/>
      <c r="S34" s="90">
        <f t="shared" si="0"/>
        <v>308</v>
      </c>
      <c r="T34" s="96"/>
      <c r="U34" s="92"/>
      <c r="V34" s="36"/>
      <c r="W34" s="92"/>
    </row>
    <row r="35" spans="1:23" x14ac:dyDescent="0.25">
      <c r="A35" s="42">
        <v>239</v>
      </c>
      <c r="B35" s="43" t="s">
        <v>44</v>
      </c>
      <c r="C35" s="44">
        <v>122</v>
      </c>
      <c r="D35" s="20">
        <v>17</v>
      </c>
      <c r="E35" s="20">
        <v>76</v>
      </c>
      <c r="F35" s="21">
        <v>89</v>
      </c>
      <c r="G35" s="21">
        <v>82</v>
      </c>
      <c r="H35" s="21">
        <v>74</v>
      </c>
      <c r="I35" s="21">
        <v>67</v>
      </c>
      <c r="J35" s="21">
        <v>80</v>
      </c>
      <c r="K35" s="21">
        <v>77</v>
      </c>
      <c r="L35" s="22"/>
      <c r="M35" s="22"/>
      <c r="N35" s="22"/>
      <c r="O35" s="22"/>
      <c r="P35" s="22"/>
      <c r="Q35" s="22"/>
      <c r="R35" s="85"/>
      <c r="S35" s="90">
        <f t="shared" si="0"/>
        <v>562</v>
      </c>
      <c r="T35" s="96"/>
      <c r="U35" s="92">
        <v>1</v>
      </c>
      <c r="V35" s="36"/>
      <c r="W35" s="92"/>
    </row>
    <row r="36" spans="1:23" s="9" customFormat="1" x14ac:dyDescent="0.25">
      <c r="A36" s="42">
        <v>232</v>
      </c>
      <c r="B36" s="43" t="s">
        <v>45</v>
      </c>
      <c r="C36" s="44">
        <v>142</v>
      </c>
      <c r="D36" s="20">
        <v>18</v>
      </c>
      <c r="E36" s="20">
        <v>90</v>
      </c>
      <c r="F36" s="20">
        <v>108</v>
      </c>
      <c r="G36" s="20">
        <v>81</v>
      </c>
      <c r="H36" s="20">
        <v>97</v>
      </c>
      <c r="I36" s="20">
        <v>87</v>
      </c>
      <c r="J36" s="20">
        <v>117</v>
      </c>
      <c r="K36" s="22"/>
      <c r="L36" s="22"/>
      <c r="M36" s="22"/>
      <c r="N36" s="22"/>
      <c r="O36" s="22"/>
      <c r="P36" s="22"/>
      <c r="Q36" s="22"/>
      <c r="R36" s="85"/>
      <c r="S36" s="90">
        <f t="shared" si="0"/>
        <v>598</v>
      </c>
      <c r="T36" s="96"/>
      <c r="U36" s="93">
        <v>3</v>
      </c>
      <c r="V36" s="34"/>
      <c r="W36" s="93"/>
    </row>
    <row r="37" spans="1:23" x14ac:dyDescent="0.25">
      <c r="A37" s="42">
        <v>226</v>
      </c>
      <c r="B37" s="43" t="s">
        <v>46</v>
      </c>
      <c r="C37" s="44">
        <v>140</v>
      </c>
      <c r="D37" s="22"/>
      <c r="E37" s="20">
        <v>69</v>
      </c>
      <c r="F37" s="20">
        <v>92</v>
      </c>
      <c r="G37" s="20">
        <v>85</v>
      </c>
      <c r="H37" s="20">
        <v>78</v>
      </c>
      <c r="I37" s="20">
        <v>64</v>
      </c>
      <c r="J37" s="20">
        <v>91</v>
      </c>
      <c r="K37" s="20">
        <v>69</v>
      </c>
      <c r="L37" s="22"/>
      <c r="M37" s="22"/>
      <c r="N37" s="22"/>
      <c r="O37" s="22"/>
      <c r="P37" s="22"/>
      <c r="Q37" s="22"/>
      <c r="R37" s="85"/>
      <c r="S37" s="90">
        <f t="shared" si="0"/>
        <v>548</v>
      </c>
      <c r="T37" s="96"/>
      <c r="U37" s="93"/>
      <c r="V37" s="34"/>
      <c r="W37" s="92"/>
    </row>
    <row r="38" spans="1:23" x14ac:dyDescent="0.25">
      <c r="A38" s="42">
        <v>208</v>
      </c>
      <c r="B38" s="43" t="s">
        <v>47</v>
      </c>
      <c r="C38" s="44">
        <v>106</v>
      </c>
      <c r="D38" s="22"/>
      <c r="E38" s="20">
        <v>48</v>
      </c>
      <c r="F38" s="20">
        <v>69</v>
      </c>
      <c r="G38" s="20">
        <v>53</v>
      </c>
      <c r="H38" s="20">
        <v>64</v>
      </c>
      <c r="I38" s="20">
        <v>64</v>
      </c>
      <c r="J38" s="20">
        <v>55</v>
      </c>
      <c r="K38" s="20">
        <v>67</v>
      </c>
      <c r="L38" s="22"/>
      <c r="M38" s="22"/>
      <c r="N38" s="22"/>
      <c r="O38" s="22"/>
      <c r="P38" s="22"/>
      <c r="Q38" s="22"/>
      <c r="R38" s="85"/>
      <c r="S38" s="90">
        <f t="shared" si="0"/>
        <v>420</v>
      </c>
      <c r="T38" s="96"/>
      <c r="U38" s="92"/>
      <c r="V38" s="36"/>
      <c r="W38" s="92"/>
    </row>
    <row r="39" spans="1:23" x14ac:dyDescent="0.25">
      <c r="A39" s="42">
        <v>227</v>
      </c>
      <c r="B39" s="43" t="s">
        <v>48</v>
      </c>
      <c r="C39" s="44">
        <v>146</v>
      </c>
      <c r="D39" s="20">
        <v>24</v>
      </c>
      <c r="E39" s="20">
        <v>66</v>
      </c>
      <c r="F39" s="20">
        <v>44</v>
      </c>
      <c r="G39" s="20">
        <v>46</v>
      </c>
      <c r="H39" s="20">
        <v>35</v>
      </c>
      <c r="I39" s="20">
        <v>42</v>
      </c>
      <c r="J39" s="20">
        <v>54</v>
      </c>
      <c r="K39" s="20">
        <v>59</v>
      </c>
      <c r="L39" s="22"/>
      <c r="M39" s="22"/>
      <c r="N39" s="22"/>
      <c r="O39" s="22"/>
      <c r="P39" s="22"/>
      <c r="Q39" s="22"/>
      <c r="R39" s="85"/>
      <c r="S39" s="90">
        <f t="shared" si="0"/>
        <v>370</v>
      </c>
      <c r="T39" s="96"/>
      <c r="U39" s="92"/>
      <c r="V39" s="36"/>
      <c r="W39" s="92"/>
    </row>
    <row r="40" spans="1:23" x14ac:dyDescent="0.25">
      <c r="A40" s="42">
        <v>238</v>
      </c>
      <c r="B40" s="43" t="s">
        <v>49</v>
      </c>
      <c r="C40" s="44">
        <v>114</v>
      </c>
      <c r="D40" s="14">
        <v>1</v>
      </c>
      <c r="E40" s="20">
        <v>61</v>
      </c>
      <c r="F40" s="10">
        <v>61</v>
      </c>
      <c r="G40" s="10">
        <v>56</v>
      </c>
      <c r="H40" s="10">
        <v>51</v>
      </c>
      <c r="I40" s="10">
        <v>52</v>
      </c>
      <c r="J40" s="10">
        <v>65</v>
      </c>
      <c r="K40" s="10">
        <v>60</v>
      </c>
      <c r="L40" s="11"/>
      <c r="M40" s="11"/>
      <c r="N40" s="11"/>
      <c r="O40" s="11"/>
      <c r="P40" s="11"/>
      <c r="Q40" s="11"/>
      <c r="R40" s="86"/>
      <c r="S40" s="90">
        <f t="shared" si="0"/>
        <v>407</v>
      </c>
      <c r="T40" s="96"/>
      <c r="U40" s="92"/>
      <c r="V40" s="36"/>
      <c r="W40" s="92"/>
    </row>
    <row r="41" spans="1:23" x14ac:dyDescent="0.25">
      <c r="A41" s="42">
        <v>266</v>
      </c>
      <c r="B41" s="43" t="s">
        <v>50</v>
      </c>
      <c r="C41" s="44">
        <v>101</v>
      </c>
      <c r="D41" s="20">
        <v>20</v>
      </c>
      <c r="E41" s="20">
        <v>71</v>
      </c>
      <c r="F41" s="20">
        <v>60</v>
      </c>
      <c r="G41" s="20">
        <v>61</v>
      </c>
      <c r="H41" s="20">
        <v>76</v>
      </c>
      <c r="I41" s="20">
        <v>75</v>
      </c>
      <c r="J41" s="20">
        <v>90</v>
      </c>
      <c r="K41" s="20">
        <v>77</v>
      </c>
      <c r="L41" s="22"/>
      <c r="M41" s="22"/>
      <c r="N41" s="22"/>
      <c r="O41" s="22"/>
      <c r="P41" s="22"/>
      <c r="Q41" s="22"/>
      <c r="R41" s="85"/>
      <c r="S41" s="90">
        <f t="shared" si="0"/>
        <v>530</v>
      </c>
      <c r="T41" s="96"/>
      <c r="U41" s="92">
        <v>2</v>
      </c>
      <c r="V41" s="36"/>
      <c r="W41" s="92"/>
    </row>
    <row r="42" spans="1:23" x14ac:dyDescent="0.25">
      <c r="A42" s="42">
        <v>209</v>
      </c>
      <c r="B42" s="43" t="s">
        <v>51</v>
      </c>
      <c r="C42" s="44">
        <v>178</v>
      </c>
      <c r="D42" s="20">
        <v>1</v>
      </c>
      <c r="E42" s="20">
        <v>51</v>
      </c>
      <c r="F42" s="20">
        <v>52</v>
      </c>
      <c r="G42" s="20">
        <v>42</v>
      </c>
      <c r="H42" s="20">
        <v>49</v>
      </c>
      <c r="I42" s="20">
        <v>42</v>
      </c>
      <c r="J42" s="20">
        <v>61</v>
      </c>
      <c r="K42" s="20">
        <v>52</v>
      </c>
      <c r="L42" s="22"/>
      <c r="M42" s="22"/>
      <c r="N42" s="22"/>
      <c r="O42" s="22"/>
      <c r="P42" s="22"/>
      <c r="Q42" s="22"/>
      <c r="R42" s="85"/>
      <c r="S42" s="90">
        <f t="shared" si="0"/>
        <v>350</v>
      </c>
      <c r="T42" s="96"/>
      <c r="U42" s="92"/>
      <c r="V42" s="36"/>
      <c r="W42" s="92"/>
    </row>
    <row r="43" spans="1:23" x14ac:dyDescent="0.25">
      <c r="A43" s="42">
        <v>267</v>
      </c>
      <c r="B43" s="43" t="s">
        <v>52</v>
      </c>
      <c r="C43" s="44">
        <v>153</v>
      </c>
      <c r="D43" s="20">
        <v>14</v>
      </c>
      <c r="E43" s="20">
        <v>87</v>
      </c>
      <c r="F43" s="20">
        <v>88</v>
      </c>
      <c r="G43" s="20">
        <v>66</v>
      </c>
      <c r="H43" s="20">
        <v>87</v>
      </c>
      <c r="I43" s="20">
        <v>75</v>
      </c>
      <c r="J43" s="20">
        <v>80</v>
      </c>
      <c r="K43" s="20">
        <v>84</v>
      </c>
      <c r="L43" s="22"/>
      <c r="M43" s="22"/>
      <c r="N43" s="22"/>
      <c r="O43" s="22"/>
      <c r="P43" s="22"/>
      <c r="Q43" s="22"/>
      <c r="R43" s="85"/>
      <c r="S43" s="90">
        <f t="shared" si="0"/>
        <v>581</v>
      </c>
      <c r="T43" s="96"/>
      <c r="U43" s="92">
        <v>4</v>
      </c>
      <c r="V43" s="36"/>
      <c r="W43" s="92"/>
    </row>
    <row r="44" spans="1:23" x14ac:dyDescent="0.25">
      <c r="A44" s="42">
        <v>242</v>
      </c>
      <c r="B44" s="43" t="s">
        <v>53</v>
      </c>
      <c r="C44" s="44">
        <v>196</v>
      </c>
      <c r="D44" s="20">
        <v>2</v>
      </c>
      <c r="E44" s="20">
        <v>116</v>
      </c>
      <c r="F44" s="20">
        <v>127</v>
      </c>
      <c r="G44" s="20">
        <v>107</v>
      </c>
      <c r="H44" s="20">
        <v>125</v>
      </c>
      <c r="I44" s="20">
        <v>111</v>
      </c>
      <c r="J44" s="20">
        <v>119</v>
      </c>
      <c r="K44" s="20">
        <v>125</v>
      </c>
      <c r="L44" s="22"/>
      <c r="M44" s="22"/>
      <c r="N44" s="22"/>
      <c r="O44" s="22"/>
      <c r="P44" s="22"/>
      <c r="Q44" s="22"/>
      <c r="R44" s="85"/>
      <c r="S44" s="90">
        <f t="shared" si="0"/>
        <v>832</v>
      </c>
      <c r="T44" s="96"/>
      <c r="U44" s="92"/>
      <c r="V44" s="36"/>
      <c r="W44" s="92"/>
    </row>
    <row r="45" spans="1:23" x14ac:dyDescent="0.25">
      <c r="A45" s="42">
        <v>211</v>
      </c>
      <c r="B45" s="43" t="s">
        <v>12</v>
      </c>
      <c r="C45" s="44">
        <v>154</v>
      </c>
      <c r="D45" s="20">
        <v>1</v>
      </c>
      <c r="E45" s="20">
        <v>76</v>
      </c>
      <c r="F45" s="20">
        <v>54</v>
      </c>
      <c r="G45" s="20">
        <v>52</v>
      </c>
      <c r="H45" s="20">
        <v>72</v>
      </c>
      <c r="I45" s="20">
        <v>52</v>
      </c>
      <c r="J45" s="20">
        <v>64</v>
      </c>
      <c r="K45" s="20">
        <v>55</v>
      </c>
      <c r="L45" s="21">
        <v>34</v>
      </c>
      <c r="M45" s="21">
        <v>26</v>
      </c>
      <c r="N45" s="22"/>
      <c r="O45" s="22"/>
      <c r="P45" s="22"/>
      <c r="Q45" s="22"/>
      <c r="R45" s="85"/>
      <c r="S45" s="90">
        <f t="shared" si="0"/>
        <v>486</v>
      </c>
      <c r="T45" s="96"/>
      <c r="U45" s="92"/>
      <c r="V45" s="36"/>
      <c r="W45" s="92"/>
    </row>
    <row r="46" spans="1:23" ht="15" customHeight="1" x14ac:dyDescent="0.25">
      <c r="A46" s="42">
        <v>256</v>
      </c>
      <c r="B46" s="43" t="s">
        <v>54</v>
      </c>
      <c r="C46" s="44">
        <v>128</v>
      </c>
      <c r="D46" s="24">
        <v>2</v>
      </c>
      <c r="E46" s="20">
        <v>107</v>
      </c>
      <c r="F46" s="20">
        <v>116</v>
      </c>
      <c r="G46" s="20">
        <v>113</v>
      </c>
      <c r="H46" s="20">
        <v>135</v>
      </c>
      <c r="I46" s="20">
        <v>120</v>
      </c>
      <c r="J46" s="22"/>
      <c r="K46" s="22"/>
      <c r="L46" s="22"/>
      <c r="M46" s="22"/>
      <c r="N46" s="22"/>
      <c r="O46" s="22"/>
      <c r="P46" s="22"/>
      <c r="Q46" s="22"/>
      <c r="R46" s="85"/>
      <c r="S46" s="90">
        <f t="shared" si="0"/>
        <v>593</v>
      </c>
      <c r="T46" s="96"/>
      <c r="U46" s="92"/>
      <c r="V46" s="36"/>
      <c r="W46" s="92"/>
    </row>
    <row r="47" spans="1:23" x14ac:dyDescent="0.25">
      <c r="A47" s="42">
        <v>237</v>
      </c>
      <c r="B47" s="43" t="s">
        <v>55</v>
      </c>
      <c r="C47" s="44">
        <v>156</v>
      </c>
      <c r="D47" s="20">
        <v>2</v>
      </c>
      <c r="E47" s="20">
        <v>14</v>
      </c>
      <c r="F47" s="20">
        <v>21</v>
      </c>
      <c r="G47" s="20">
        <v>20</v>
      </c>
      <c r="H47" s="20">
        <v>18</v>
      </c>
      <c r="I47" s="20">
        <v>18</v>
      </c>
      <c r="J47" s="20">
        <v>21</v>
      </c>
      <c r="K47" s="20">
        <v>11</v>
      </c>
      <c r="L47" s="22"/>
      <c r="M47" s="22"/>
      <c r="N47" s="22"/>
      <c r="O47" s="22"/>
      <c r="P47" s="22"/>
      <c r="Q47" s="22"/>
      <c r="R47" s="85"/>
      <c r="S47" s="90">
        <f t="shared" si="0"/>
        <v>125</v>
      </c>
      <c r="T47" s="96"/>
      <c r="U47" s="92"/>
      <c r="V47" s="36"/>
      <c r="W47" s="92"/>
    </row>
    <row r="48" spans="1:23" x14ac:dyDescent="0.25">
      <c r="A48" s="42">
        <v>213</v>
      </c>
      <c r="B48" s="43" t="s">
        <v>56</v>
      </c>
      <c r="C48" s="44">
        <v>160</v>
      </c>
      <c r="D48" s="20">
        <v>14</v>
      </c>
      <c r="E48" s="20">
        <v>54</v>
      </c>
      <c r="F48" s="20">
        <v>54</v>
      </c>
      <c r="G48" s="20">
        <v>65</v>
      </c>
      <c r="H48" s="20">
        <v>59</v>
      </c>
      <c r="I48" s="20">
        <v>65</v>
      </c>
      <c r="J48" s="20">
        <v>56</v>
      </c>
      <c r="K48" s="22"/>
      <c r="L48" s="22"/>
      <c r="M48" s="22"/>
      <c r="N48" s="22"/>
      <c r="O48" s="22"/>
      <c r="P48" s="22"/>
      <c r="Q48" s="22"/>
      <c r="R48" s="85"/>
      <c r="S48" s="90">
        <f t="shared" si="0"/>
        <v>367</v>
      </c>
      <c r="T48" s="96"/>
      <c r="U48" s="92"/>
      <c r="V48" s="36"/>
      <c r="W48" s="92"/>
    </row>
    <row r="49" spans="1:23" x14ac:dyDescent="0.25">
      <c r="A49" s="42">
        <v>233</v>
      </c>
      <c r="B49" s="43" t="s">
        <v>58</v>
      </c>
      <c r="C49" s="44">
        <v>164</v>
      </c>
      <c r="D49" s="20">
        <v>5</v>
      </c>
      <c r="E49" s="20">
        <v>61</v>
      </c>
      <c r="F49" s="20">
        <v>73</v>
      </c>
      <c r="G49" s="20">
        <v>72</v>
      </c>
      <c r="H49" s="20">
        <v>72</v>
      </c>
      <c r="I49" s="20">
        <v>69</v>
      </c>
      <c r="J49" s="20">
        <v>67</v>
      </c>
      <c r="K49" s="22"/>
      <c r="L49" s="22"/>
      <c r="M49" s="22"/>
      <c r="N49" s="22"/>
      <c r="O49" s="22"/>
      <c r="P49" s="22"/>
      <c r="Q49" s="22"/>
      <c r="R49" s="85"/>
      <c r="S49" s="90">
        <f t="shared" si="0"/>
        <v>419</v>
      </c>
      <c r="T49" s="96"/>
      <c r="U49" s="93">
        <v>2</v>
      </c>
      <c r="V49" s="34"/>
      <c r="W49" s="92"/>
    </row>
    <row r="50" spans="1:23" x14ac:dyDescent="0.25">
      <c r="A50" s="42">
        <v>214</v>
      </c>
      <c r="B50" s="43" t="s">
        <v>59</v>
      </c>
      <c r="C50" s="44">
        <v>110</v>
      </c>
      <c r="D50" s="22"/>
      <c r="E50" s="20">
        <v>87</v>
      </c>
      <c r="F50" s="20">
        <v>78</v>
      </c>
      <c r="G50" s="20">
        <v>81</v>
      </c>
      <c r="H50" s="20">
        <v>82</v>
      </c>
      <c r="I50" s="20">
        <v>76</v>
      </c>
      <c r="J50" s="20">
        <v>89</v>
      </c>
      <c r="K50" s="22"/>
      <c r="L50" s="22"/>
      <c r="M50" s="22"/>
      <c r="N50" s="22"/>
      <c r="O50" s="22"/>
      <c r="P50" s="22"/>
      <c r="Q50" s="22"/>
      <c r="R50" s="85"/>
      <c r="S50" s="90">
        <f t="shared" si="0"/>
        <v>493</v>
      </c>
      <c r="T50" s="96"/>
      <c r="U50" s="92"/>
      <c r="V50" s="36"/>
      <c r="W50" s="92"/>
    </row>
    <row r="51" spans="1:23" x14ac:dyDescent="0.25">
      <c r="A51" s="42">
        <v>228</v>
      </c>
      <c r="B51" s="43" t="s">
        <v>60</v>
      </c>
      <c r="C51" s="44">
        <v>152</v>
      </c>
      <c r="D51" s="21">
        <v>2</v>
      </c>
      <c r="E51" s="20">
        <v>47</v>
      </c>
      <c r="F51" s="20">
        <v>66</v>
      </c>
      <c r="G51" s="20">
        <v>61</v>
      </c>
      <c r="H51" s="20">
        <v>54</v>
      </c>
      <c r="I51" s="20">
        <v>68</v>
      </c>
      <c r="J51" s="20">
        <v>63</v>
      </c>
      <c r="K51" s="22"/>
      <c r="L51" s="22"/>
      <c r="M51" s="22"/>
      <c r="N51" s="22"/>
      <c r="O51" s="22"/>
      <c r="P51" s="22"/>
      <c r="Q51" s="22"/>
      <c r="R51" s="85"/>
      <c r="S51" s="90">
        <f t="shared" si="0"/>
        <v>361</v>
      </c>
      <c r="T51" s="96"/>
      <c r="U51" s="92"/>
      <c r="V51" s="36"/>
      <c r="W51" s="92"/>
    </row>
    <row r="52" spans="1:23" x14ac:dyDescent="0.25">
      <c r="A52" s="42">
        <v>215</v>
      </c>
      <c r="B52" s="43" t="s">
        <v>61</v>
      </c>
      <c r="C52" s="44">
        <v>112</v>
      </c>
      <c r="D52" s="24">
        <v>8</v>
      </c>
      <c r="E52" s="20">
        <v>75</v>
      </c>
      <c r="F52" s="20">
        <v>73</v>
      </c>
      <c r="G52" s="20">
        <v>68</v>
      </c>
      <c r="H52" s="20">
        <v>73</v>
      </c>
      <c r="I52" s="20">
        <v>74</v>
      </c>
      <c r="J52" s="20">
        <v>89</v>
      </c>
      <c r="K52" s="20">
        <v>59</v>
      </c>
      <c r="L52" s="22"/>
      <c r="M52" s="22"/>
      <c r="N52" s="22"/>
      <c r="O52" s="22"/>
      <c r="P52" s="22"/>
      <c r="Q52" s="22"/>
      <c r="R52" s="85"/>
      <c r="S52" s="90">
        <f t="shared" si="0"/>
        <v>519</v>
      </c>
      <c r="T52" s="96"/>
      <c r="U52" s="92"/>
      <c r="V52" s="36"/>
      <c r="W52" s="92"/>
    </row>
    <row r="53" spans="1:23" x14ac:dyDescent="0.25">
      <c r="A53" s="42">
        <v>210</v>
      </c>
      <c r="B53" s="43" t="s">
        <v>62</v>
      </c>
      <c r="C53" s="44">
        <v>190</v>
      </c>
      <c r="D53" s="21">
        <v>1</v>
      </c>
      <c r="E53" s="20">
        <v>90</v>
      </c>
      <c r="F53" s="20">
        <v>86</v>
      </c>
      <c r="G53" s="20">
        <v>97</v>
      </c>
      <c r="H53" s="20">
        <v>98</v>
      </c>
      <c r="I53" s="20">
        <v>87</v>
      </c>
      <c r="J53" s="20">
        <v>83</v>
      </c>
      <c r="K53" s="22"/>
      <c r="L53" s="22"/>
      <c r="M53" s="22"/>
      <c r="N53" s="22"/>
      <c r="O53" s="22"/>
      <c r="P53" s="22"/>
      <c r="Q53" s="22"/>
      <c r="R53" s="85"/>
      <c r="S53" s="90">
        <f t="shared" si="0"/>
        <v>542</v>
      </c>
      <c r="T53" s="96"/>
      <c r="U53" s="92"/>
      <c r="V53" s="36"/>
      <c r="W53" s="92"/>
    </row>
    <row r="54" spans="1:23" ht="15" customHeight="1" x14ac:dyDescent="0.25">
      <c r="A54" s="42">
        <v>216</v>
      </c>
      <c r="B54" s="43" t="s">
        <v>114</v>
      </c>
      <c r="C54" s="44">
        <v>130</v>
      </c>
      <c r="D54" s="22"/>
      <c r="E54" s="20">
        <v>60</v>
      </c>
      <c r="F54" s="20">
        <v>59</v>
      </c>
      <c r="G54" s="20">
        <v>67</v>
      </c>
      <c r="H54" s="20">
        <v>73</v>
      </c>
      <c r="I54" s="20">
        <v>67</v>
      </c>
      <c r="J54" s="20">
        <v>60</v>
      </c>
      <c r="K54" s="20">
        <v>64</v>
      </c>
      <c r="L54" s="22"/>
      <c r="M54" s="22"/>
      <c r="N54" s="22"/>
      <c r="O54" s="22"/>
      <c r="P54" s="22"/>
      <c r="Q54" s="22"/>
      <c r="R54" s="85"/>
      <c r="S54" s="90">
        <f t="shared" si="0"/>
        <v>450</v>
      </c>
      <c r="T54" s="96"/>
      <c r="U54" s="93"/>
      <c r="V54" s="34"/>
      <c r="W54" s="92"/>
    </row>
    <row r="55" spans="1:23" ht="15" customHeight="1" x14ac:dyDescent="0.25">
      <c r="A55" s="42">
        <v>270</v>
      </c>
      <c r="B55" s="43" t="s">
        <v>63</v>
      </c>
      <c r="C55" s="44">
        <v>187</v>
      </c>
      <c r="D55" s="21">
        <v>42</v>
      </c>
      <c r="E55" s="20">
        <v>100</v>
      </c>
      <c r="F55" s="21">
        <v>86</v>
      </c>
      <c r="G55" s="21">
        <v>82</v>
      </c>
      <c r="H55" s="21">
        <v>84</v>
      </c>
      <c r="I55" s="21">
        <v>83</v>
      </c>
      <c r="J55" s="21">
        <v>89</v>
      </c>
      <c r="K55" s="21">
        <v>77</v>
      </c>
      <c r="L55" s="22"/>
      <c r="M55" s="22"/>
      <c r="N55" s="22"/>
      <c r="O55" s="22"/>
      <c r="P55" s="22"/>
      <c r="Q55" s="22"/>
      <c r="R55" s="85"/>
      <c r="S55" s="90">
        <f t="shared" si="0"/>
        <v>643</v>
      </c>
      <c r="T55" s="96"/>
      <c r="U55" s="92">
        <v>18</v>
      </c>
      <c r="V55" s="36"/>
      <c r="W55" s="92"/>
    </row>
    <row r="56" spans="1:23" x14ac:dyDescent="0.25">
      <c r="A56" s="42">
        <v>263</v>
      </c>
      <c r="B56" s="43" t="s">
        <v>64</v>
      </c>
      <c r="C56" s="44">
        <v>169</v>
      </c>
      <c r="D56" s="21">
        <v>1</v>
      </c>
      <c r="E56" s="20">
        <v>120</v>
      </c>
      <c r="F56" s="21">
        <v>117</v>
      </c>
      <c r="G56" s="21">
        <v>119</v>
      </c>
      <c r="H56" s="21">
        <v>108</v>
      </c>
      <c r="I56" s="21">
        <v>100</v>
      </c>
      <c r="J56" s="22"/>
      <c r="K56" s="22"/>
      <c r="L56" s="22"/>
      <c r="M56" s="22"/>
      <c r="N56" s="22"/>
      <c r="O56" s="22"/>
      <c r="P56" s="22"/>
      <c r="Q56" s="22"/>
      <c r="R56" s="85"/>
      <c r="S56" s="90">
        <f t="shared" si="0"/>
        <v>565</v>
      </c>
      <c r="T56" s="96"/>
      <c r="U56" s="92"/>
      <c r="V56" s="36"/>
      <c r="W56" s="92"/>
    </row>
    <row r="57" spans="1:23" x14ac:dyDescent="0.25">
      <c r="A57" s="42">
        <v>218</v>
      </c>
      <c r="B57" s="43" t="s">
        <v>65</v>
      </c>
      <c r="C57" s="44">
        <v>172</v>
      </c>
      <c r="D57" s="21">
        <v>26</v>
      </c>
      <c r="E57" s="20">
        <v>103</v>
      </c>
      <c r="F57" s="21">
        <v>98</v>
      </c>
      <c r="G57" s="21">
        <v>109</v>
      </c>
      <c r="H57" s="21">
        <v>91</v>
      </c>
      <c r="I57" s="21">
        <v>95</v>
      </c>
      <c r="J57" s="21">
        <v>121</v>
      </c>
      <c r="K57" s="22"/>
      <c r="L57" s="22"/>
      <c r="M57" s="22"/>
      <c r="N57" s="22"/>
      <c r="O57" s="22"/>
      <c r="P57" s="22"/>
      <c r="Q57" s="22"/>
      <c r="R57" s="85"/>
      <c r="S57" s="90">
        <f t="shared" si="0"/>
        <v>643</v>
      </c>
      <c r="T57" s="96"/>
      <c r="U57" s="92"/>
      <c r="V57" s="36"/>
      <c r="W57" s="92"/>
    </row>
    <row r="58" spans="1:23" x14ac:dyDescent="0.25">
      <c r="A58" s="42">
        <v>269</v>
      </c>
      <c r="B58" s="43" t="s">
        <v>66</v>
      </c>
      <c r="C58" s="44">
        <v>173</v>
      </c>
      <c r="D58" s="20">
        <v>12</v>
      </c>
      <c r="E58" s="20">
        <v>108</v>
      </c>
      <c r="F58" s="20">
        <v>137</v>
      </c>
      <c r="G58" s="20">
        <v>126</v>
      </c>
      <c r="H58" s="20">
        <v>142</v>
      </c>
      <c r="I58" s="20">
        <v>115</v>
      </c>
      <c r="J58" s="20">
        <v>116</v>
      </c>
      <c r="K58" s="20">
        <v>116</v>
      </c>
      <c r="L58" s="22"/>
      <c r="M58" s="22"/>
      <c r="N58" s="22"/>
      <c r="O58" s="22"/>
      <c r="P58" s="22"/>
      <c r="Q58" s="22"/>
      <c r="R58" s="85"/>
      <c r="S58" s="90">
        <f t="shared" si="0"/>
        <v>872</v>
      </c>
      <c r="T58" s="96"/>
      <c r="U58" s="92">
        <v>5</v>
      </c>
      <c r="V58" s="36"/>
      <c r="W58" s="92"/>
    </row>
    <row r="59" spans="1:23" x14ac:dyDescent="0.25">
      <c r="A59" s="42">
        <v>219</v>
      </c>
      <c r="B59" s="43" t="s">
        <v>67</v>
      </c>
      <c r="C59" s="44">
        <v>174</v>
      </c>
      <c r="D59" s="20">
        <v>1</v>
      </c>
      <c r="E59" s="20">
        <v>89</v>
      </c>
      <c r="F59" s="20">
        <v>95</v>
      </c>
      <c r="G59" s="20">
        <v>109</v>
      </c>
      <c r="H59" s="20">
        <v>90</v>
      </c>
      <c r="I59" s="20">
        <v>107</v>
      </c>
      <c r="J59" s="20">
        <v>120</v>
      </c>
      <c r="K59" s="20">
        <v>106</v>
      </c>
      <c r="L59" s="22"/>
      <c r="M59" s="22"/>
      <c r="N59" s="22"/>
      <c r="O59" s="22"/>
      <c r="P59" s="22"/>
      <c r="Q59" s="22"/>
      <c r="R59" s="85"/>
      <c r="S59" s="90">
        <f t="shared" si="0"/>
        <v>717</v>
      </c>
      <c r="T59" s="96"/>
      <c r="U59" s="92"/>
      <c r="V59" s="36"/>
      <c r="W59" s="92"/>
    </row>
    <row r="60" spans="1:23" x14ac:dyDescent="0.25">
      <c r="A60" s="42">
        <v>234</v>
      </c>
      <c r="B60" s="43" t="s">
        <v>68</v>
      </c>
      <c r="C60" s="44">
        <v>176</v>
      </c>
      <c r="D60" s="22"/>
      <c r="E60" s="20">
        <v>81</v>
      </c>
      <c r="F60" s="21">
        <v>79</v>
      </c>
      <c r="G60" s="21">
        <v>91</v>
      </c>
      <c r="H60" s="21">
        <v>76</v>
      </c>
      <c r="I60" s="21">
        <v>96</v>
      </c>
      <c r="J60" s="21">
        <v>110</v>
      </c>
      <c r="K60" s="21">
        <v>118</v>
      </c>
      <c r="L60" s="22"/>
      <c r="M60" s="22"/>
      <c r="N60" s="22"/>
      <c r="O60" s="22"/>
      <c r="P60" s="22"/>
      <c r="Q60" s="22"/>
      <c r="R60" s="85"/>
      <c r="S60" s="90">
        <f t="shared" si="0"/>
        <v>651</v>
      </c>
      <c r="T60" s="96"/>
      <c r="U60" s="92"/>
      <c r="V60" s="36"/>
      <c r="W60" s="92"/>
    </row>
    <row r="61" spans="1:23" x14ac:dyDescent="0.25">
      <c r="A61" s="42">
        <v>274</v>
      </c>
      <c r="B61" s="43" t="s">
        <v>113</v>
      </c>
      <c r="C61" s="44">
        <v>135</v>
      </c>
      <c r="D61" s="11"/>
      <c r="E61" s="20">
        <v>87</v>
      </c>
      <c r="F61" s="10">
        <v>82</v>
      </c>
      <c r="G61" s="10">
        <v>88</v>
      </c>
      <c r="H61" s="10">
        <v>120</v>
      </c>
      <c r="I61" s="10">
        <v>114</v>
      </c>
      <c r="J61" s="10">
        <v>94</v>
      </c>
      <c r="K61" s="10">
        <v>92</v>
      </c>
      <c r="L61" s="11"/>
      <c r="M61" s="11"/>
      <c r="N61" s="11"/>
      <c r="O61" s="11"/>
      <c r="P61" s="11"/>
      <c r="Q61" s="11"/>
      <c r="R61" s="86"/>
      <c r="S61" s="90">
        <f t="shared" si="0"/>
        <v>677</v>
      </c>
      <c r="T61" s="96"/>
      <c r="U61" s="92"/>
      <c r="V61" s="36"/>
      <c r="W61" s="92"/>
    </row>
    <row r="62" spans="1:23" x14ac:dyDescent="0.25">
      <c r="A62" s="42">
        <v>276</v>
      </c>
      <c r="B62" s="43" t="s">
        <v>69</v>
      </c>
      <c r="C62" s="44">
        <v>192</v>
      </c>
      <c r="D62" s="21">
        <v>19</v>
      </c>
      <c r="E62" s="20">
        <v>138</v>
      </c>
      <c r="F62" s="21">
        <v>129</v>
      </c>
      <c r="G62" s="21">
        <v>113</v>
      </c>
      <c r="H62" s="21">
        <v>122</v>
      </c>
      <c r="I62" s="21">
        <v>118</v>
      </c>
      <c r="J62" s="21">
        <v>121</v>
      </c>
      <c r="K62" s="21">
        <v>133</v>
      </c>
      <c r="L62" s="22"/>
      <c r="M62" s="22"/>
      <c r="N62" s="22"/>
      <c r="O62" s="22"/>
      <c r="P62" s="22"/>
      <c r="Q62" s="22"/>
      <c r="R62" s="85"/>
      <c r="S62" s="90">
        <f t="shared" si="0"/>
        <v>893</v>
      </c>
      <c r="T62" s="96"/>
      <c r="U62" s="92"/>
      <c r="V62" s="36"/>
      <c r="W62" s="92"/>
    </row>
    <row r="63" spans="1:23" x14ac:dyDescent="0.25">
      <c r="A63" s="42">
        <v>235</v>
      </c>
      <c r="B63" s="43" t="s">
        <v>70</v>
      </c>
      <c r="C63" s="44">
        <v>180</v>
      </c>
      <c r="D63" s="22"/>
      <c r="E63" s="20">
        <v>41</v>
      </c>
      <c r="F63" s="20">
        <v>36</v>
      </c>
      <c r="G63" s="20">
        <v>45</v>
      </c>
      <c r="H63" s="20">
        <v>38</v>
      </c>
      <c r="I63" s="20">
        <v>44</v>
      </c>
      <c r="J63" s="20">
        <v>50</v>
      </c>
      <c r="K63" s="20">
        <v>34</v>
      </c>
      <c r="L63" s="22"/>
      <c r="M63" s="22"/>
      <c r="N63" s="22"/>
      <c r="O63" s="22"/>
      <c r="P63" s="22"/>
      <c r="Q63" s="22"/>
      <c r="R63" s="85"/>
      <c r="S63" s="90">
        <f t="shared" si="0"/>
        <v>288</v>
      </c>
      <c r="T63" s="96"/>
      <c r="U63" s="93"/>
      <c r="V63" s="34"/>
      <c r="W63" s="92">
        <v>6</v>
      </c>
    </row>
    <row r="64" spans="1:23" x14ac:dyDescent="0.25">
      <c r="A64" s="42">
        <v>220</v>
      </c>
      <c r="B64" s="43" t="s">
        <v>71</v>
      </c>
      <c r="C64" s="44">
        <v>182</v>
      </c>
      <c r="D64" s="22"/>
      <c r="E64" s="20">
        <v>61</v>
      </c>
      <c r="F64" s="20">
        <v>55</v>
      </c>
      <c r="G64" s="20">
        <v>64</v>
      </c>
      <c r="H64" s="20">
        <v>59</v>
      </c>
      <c r="I64" s="20">
        <v>50</v>
      </c>
      <c r="J64" s="20">
        <v>76</v>
      </c>
      <c r="K64" s="20">
        <v>57</v>
      </c>
      <c r="L64" s="22"/>
      <c r="M64" s="22"/>
      <c r="N64" s="22"/>
      <c r="O64" s="22"/>
      <c r="P64" s="22"/>
      <c r="Q64" s="22"/>
      <c r="R64" s="85"/>
      <c r="S64" s="90">
        <f t="shared" si="0"/>
        <v>422</v>
      </c>
      <c r="T64" s="96"/>
      <c r="U64" s="92"/>
      <c r="V64" s="36"/>
      <c r="W64" s="92"/>
    </row>
    <row r="65" spans="1:23" ht="15.75" thickBot="1" x14ac:dyDescent="0.3">
      <c r="A65" s="45">
        <v>240</v>
      </c>
      <c r="B65" s="43" t="s">
        <v>72</v>
      </c>
      <c r="C65" s="44">
        <v>158</v>
      </c>
      <c r="D65" s="24">
        <v>2</v>
      </c>
      <c r="E65" s="20">
        <v>75</v>
      </c>
      <c r="F65" s="21">
        <v>86</v>
      </c>
      <c r="G65" s="21">
        <v>73</v>
      </c>
      <c r="H65" s="21">
        <v>71</v>
      </c>
      <c r="I65" s="21">
        <v>62</v>
      </c>
      <c r="J65" s="21">
        <v>56</v>
      </c>
      <c r="K65" s="21">
        <v>78</v>
      </c>
      <c r="L65" s="22"/>
      <c r="M65" s="22"/>
      <c r="N65" s="22"/>
      <c r="O65" s="22"/>
      <c r="P65" s="22"/>
      <c r="Q65" s="22"/>
      <c r="R65" s="85"/>
      <c r="S65" s="90">
        <f t="shared" si="0"/>
        <v>503</v>
      </c>
      <c r="T65" s="96"/>
      <c r="U65" s="92"/>
      <c r="V65" s="36"/>
      <c r="W65" s="92"/>
    </row>
    <row r="66" spans="1:23" ht="15.75" thickTop="1" x14ac:dyDescent="0.25">
      <c r="A66" s="46">
        <v>301</v>
      </c>
      <c r="B66" s="43" t="s">
        <v>126</v>
      </c>
      <c r="C66" s="44">
        <v>305</v>
      </c>
      <c r="D66" s="22"/>
      <c r="E66" s="22"/>
      <c r="F66" s="22"/>
      <c r="G66" s="22"/>
      <c r="H66" s="22"/>
      <c r="I66" s="22"/>
      <c r="J66" s="22"/>
      <c r="K66" s="21">
        <v>92</v>
      </c>
      <c r="L66" s="21">
        <v>334</v>
      </c>
      <c r="M66" s="21">
        <v>350</v>
      </c>
      <c r="N66" s="22"/>
      <c r="O66" s="22"/>
      <c r="P66" s="22"/>
      <c r="Q66" s="22"/>
      <c r="R66" s="85"/>
      <c r="S66" s="90">
        <f t="shared" si="0"/>
        <v>776</v>
      </c>
      <c r="T66" s="96"/>
      <c r="U66" s="92"/>
      <c r="V66" s="36"/>
      <c r="W66" s="92"/>
    </row>
    <row r="67" spans="1:23" x14ac:dyDescent="0.25">
      <c r="A67" s="42">
        <v>310</v>
      </c>
      <c r="B67" s="43" t="s">
        <v>5</v>
      </c>
      <c r="C67" s="44">
        <v>303</v>
      </c>
      <c r="D67" s="22"/>
      <c r="E67" s="22"/>
      <c r="F67" s="22"/>
      <c r="G67" s="22"/>
      <c r="H67" s="22"/>
      <c r="I67" s="22"/>
      <c r="J67" s="22"/>
      <c r="K67" s="21">
        <v>252</v>
      </c>
      <c r="L67" s="21">
        <v>343</v>
      </c>
      <c r="M67" s="21">
        <v>354</v>
      </c>
      <c r="N67" s="22"/>
      <c r="O67" s="22"/>
      <c r="P67" s="22"/>
      <c r="Q67" s="22"/>
      <c r="R67" s="85"/>
      <c r="S67" s="90">
        <f t="shared" si="0"/>
        <v>949</v>
      </c>
      <c r="T67" s="96"/>
      <c r="U67" s="92"/>
      <c r="V67" s="36"/>
      <c r="W67" s="92">
        <v>2</v>
      </c>
    </row>
    <row r="68" spans="1:23" x14ac:dyDescent="0.25">
      <c r="A68" s="42">
        <v>317</v>
      </c>
      <c r="B68" s="43" t="s">
        <v>6</v>
      </c>
      <c r="C68" s="44">
        <v>355</v>
      </c>
      <c r="D68" s="22"/>
      <c r="E68" s="22"/>
      <c r="F68" s="22"/>
      <c r="G68" s="22"/>
      <c r="H68" s="22"/>
      <c r="I68" s="22"/>
      <c r="J68" s="21">
        <v>222</v>
      </c>
      <c r="K68" s="21">
        <v>249</v>
      </c>
      <c r="L68" s="21">
        <v>261</v>
      </c>
      <c r="M68" s="21">
        <v>261</v>
      </c>
      <c r="N68" s="22"/>
      <c r="O68" s="22"/>
      <c r="P68" s="22"/>
      <c r="Q68" s="22"/>
      <c r="R68" s="85"/>
      <c r="S68" s="90">
        <f t="shared" si="0"/>
        <v>993</v>
      </c>
      <c r="T68" s="96"/>
      <c r="U68" s="92"/>
      <c r="V68" s="36"/>
      <c r="W68" s="92"/>
    </row>
    <row r="69" spans="1:23" x14ac:dyDescent="0.25">
      <c r="A69" s="42">
        <v>303</v>
      </c>
      <c r="B69" s="43" t="s">
        <v>131</v>
      </c>
      <c r="C69" s="44">
        <v>335</v>
      </c>
      <c r="D69" s="22"/>
      <c r="E69" s="22"/>
      <c r="F69" s="22"/>
      <c r="G69" s="22"/>
      <c r="H69" s="22"/>
      <c r="I69" s="22"/>
      <c r="J69" s="22"/>
      <c r="K69" s="21">
        <v>34</v>
      </c>
      <c r="L69" s="21">
        <v>379</v>
      </c>
      <c r="M69" s="21">
        <v>352</v>
      </c>
      <c r="N69" s="22"/>
      <c r="O69" s="22"/>
      <c r="P69" s="22"/>
      <c r="Q69" s="22"/>
      <c r="R69" s="85"/>
      <c r="S69" s="90">
        <f t="shared" ref="S69:S101" si="1">SUM(D69:R69)</f>
        <v>765</v>
      </c>
      <c r="T69" s="96"/>
      <c r="U69" s="92"/>
      <c r="V69" s="36"/>
      <c r="W69" s="92"/>
    </row>
    <row r="70" spans="1:23" x14ac:dyDescent="0.25">
      <c r="A70" s="42">
        <v>304</v>
      </c>
      <c r="B70" s="43" t="s">
        <v>7</v>
      </c>
      <c r="C70" s="44">
        <v>345</v>
      </c>
      <c r="D70" s="22"/>
      <c r="E70" s="22"/>
      <c r="F70" s="22"/>
      <c r="G70" s="22"/>
      <c r="H70" s="22"/>
      <c r="I70" s="22"/>
      <c r="J70" s="22"/>
      <c r="K70" s="22"/>
      <c r="L70" s="21">
        <v>312</v>
      </c>
      <c r="M70" s="21">
        <v>290</v>
      </c>
      <c r="N70" s="22"/>
      <c r="O70" s="22"/>
      <c r="P70" s="22"/>
      <c r="Q70" s="22"/>
      <c r="R70" s="85"/>
      <c r="S70" s="90">
        <f t="shared" si="1"/>
        <v>602</v>
      </c>
      <c r="T70" s="96"/>
      <c r="U70" s="92"/>
      <c r="V70" s="36"/>
      <c r="W70" s="92"/>
    </row>
    <row r="71" spans="1:23" x14ac:dyDescent="0.25">
      <c r="A71" s="42">
        <v>302</v>
      </c>
      <c r="B71" s="43" t="s">
        <v>130</v>
      </c>
      <c r="C71" s="44">
        <v>325</v>
      </c>
      <c r="D71" s="22"/>
      <c r="E71" s="22"/>
      <c r="F71" s="22"/>
      <c r="G71" s="22"/>
      <c r="H71" s="22"/>
      <c r="I71" s="22"/>
      <c r="J71" s="22"/>
      <c r="K71" s="21">
        <v>172</v>
      </c>
      <c r="L71" s="21">
        <v>383</v>
      </c>
      <c r="M71" s="21">
        <v>448</v>
      </c>
      <c r="N71" s="22"/>
      <c r="O71" s="22"/>
      <c r="P71" s="22"/>
      <c r="Q71" s="22"/>
      <c r="R71" s="85"/>
      <c r="S71" s="90">
        <f t="shared" si="1"/>
        <v>1003</v>
      </c>
      <c r="T71" s="96"/>
      <c r="U71" s="92"/>
      <c r="V71" s="36"/>
      <c r="W71" s="92"/>
    </row>
    <row r="72" spans="1:23" x14ac:dyDescent="0.25">
      <c r="A72" s="42">
        <v>305</v>
      </c>
      <c r="B72" s="43" t="s">
        <v>8</v>
      </c>
      <c r="C72" s="44">
        <v>340</v>
      </c>
      <c r="D72" s="22"/>
      <c r="E72" s="22"/>
      <c r="F72" s="22"/>
      <c r="G72" s="22"/>
      <c r="H72" s="22"/>
      <c r="I72" s="22"/>
      <c r="J72" s="22"/>
      <c r="K72" s="24">
        <v>194</v>
      </c>
      <c r="L72" s="24">
        <v>305</v>
      </c>
      <c r="M72" s="24">
        <v>282</v>
      </c>
      <c r="N72" s="22"/>
      <c r="O72" s="22"/>
      <c r="P72" s="22"/>
      <c r="Q72" s="22"/>
      <c r="R72" s="85"/>
      <c r="S72" s="90">
        <f t="shared" si="1"/>
        <v>781</v>
      </c>
      <c r="T72" s="96"/>
      <c r="U72" s="92"/>
      <c r="V72" s="36"/>
      <c r="W72" s="92"/>
    </row>
    <row r="73" spans="1:23" x14ac:dyDescent="0.25">
      <c r="A73" s="42">
        <v>306</v>
      </c>
      <c r="B73" s="43" t="s">
        <v>9</v>
      </c>
      <c r="C73" s="44">
        <v>310</v>
      </c>
      <c r="D73" s="22"/>
      <c r="E73" s="22"/>
      <c r="F73" s="22"/>
      <c r="G73" s="22"/>
      <c r="H73" s="22"/>
      <c r="I73" s="22"/>
      <c r="J73" s="22"/>
      <c r="K73" s="24">
        <v>101</v>
      </c>
      <c r="L73" s="21">
        <v>311</v>
      </c>
      <c r="M73" s="21">
        <v>300</v>
      </c>
      <c r="N73" s="22"/>
      <c r="O73" s="22"/>
      <c r="P73" s="22"/>
      <c r="Q73" s="22"/>
      <c r="R73" s="85"/>
      <c r="S73" s="90">
        <f t="shared" si="1"/>
        <v>712</v>
      </c>
      <c r="T73" s="96"/>
      <c r="U73" s="92"/>
      <c r="V73" s="36"/>
      <c r="W73" s="92"/>
    </row>
    <row r="74" spans="1:23" x14ac:dyDescent="0.25">
      <c r="A74" s="42">
        <v>309</v>
      </c>
      <c r="B74" s="43" t="s">
        <v>10</v>
      </c>
      <c r="C74" s="44">
        <v>315</v>
      </c>
      <c r="D74" s="22"/>
      <c r="E74" s="22"/>
      <c r="F74" s="22"/>
      <c r="G74" s="22"/>
      <c r="H74" s="22"/>
      <c r="I74" s="22"/>
      <c r="J74" s="22"/>
      <c r="K74" s="20">
        <v>65</v>
      </c>
      <c r="L74" s="20">
        <v>77</v>
      </c>
      <c r="M74" s="20">
        <v>87</v>
      </c>
      <c r="N74" s="22"/>
      <c r="O74" s="22"/>
      <c r="P74" s="22"/>
      <c r="Q74" s="22"/>
      <c r="R74" s="85"/>
      <c r="S74" s="90">
        <f t="shared" si="1"/>
        <v>229</v>
      </c>
      <c r="T74" s="96"/>
      <c r="U74" s="93"/>
      <c r="V74" s="34"/>
      <c r="W74" s="94">
        <v>2</v>
      </c>
    </row>
    <row r="75" spans="1:23" x14ac:dyDescent="0.25">
      <c r="A75" s="42">
        <v>315</v>
      </c>
      <c r="B75" s="43" t="s">
        <v>129</v>
      </c>
      <c r="C75" s="44">
        <v>352</v>
      </c>
      <c r="D75" s="23"/>
      <c r="E75" s="22"/>
      <c r="F75" s="22"/>
      <c r="G75" s="22"/>
      <c r="H75" s="22"/>
      <c r="I75" s="22"/>
      <c r="J75" s="22"/>
      <c r="K75" s="21">
        <v>404</v>
      </c>
      <c r="L75" s="21">
        <v>433</v>
      </c>
      <c r="M75" s="21">
        <v>441</v>
      </c>
      <c r="N75" s="22"/>
      <c r="O75" s="22"/>
      <c r="P75" s="22"/>
      <c r="Q75" s="22"/>
      <c r="R75" s="85"/>
      <c r="S75" s="90">
        <f t="shared" si="1"/>
        <v>1278</v>
      </c>
      <c r="T75" s="96"/>
      <c r="U75" s="92"/>
      <c r="V75" s="36"/>
      <c r="W75" s="92"/>
    </row>
    <row r="76" spans="1:23" x14ac:dyDescent="0.25">
      <c r="A76" s="42">
        <v>311</v>
      </c>
      <c r="B76" s="43" t="s">
        <v>132</v>
      </c>
      <c r="C76" s="44">
        <v>318</v>
      </c>
      <c r="D76" s="22"/>
      <c r="E76" s="22"/>
      <c r="F76" s="22"/>
      <c r="G76" s="22"/>
      <c r="H76" s="22"/>
      <c r="I76" s="22"/>
      <c r="J76" s="22"/>
      <c r="K76" s="21">
        <v>31</v>
      </c>
      <c r="L76" s="21">
        <v>508</v>
      </c>
      <c r="M76" s="21">
        <v>511</v>
      </c>
      <c r="N76" s="22"/>
      <c r="O76" s="22"/>
      <c r="P76" s="22"/>
      <c r="Q76" s="22"/>
      <c r="R76" s="85"/>
      <c r="S76" s="90">
        <f t="shared" si="1"/>
        <v>1050</v>
      </c>
      <c r="T76" s="96"/>
      <c r="U76" s="92"/>
      <c r="V76" s="36"/>
      <c r="W76" s="106"/>
    </row>
    <row r="77" spans="1:23" x14ac:dyDescent="0.25">
      <c r="A77" s="42">
        <v>307</v>
      </c>
      <c r="B77" s="43" t="s">
        <v>128</v>
      </c>
      <c r="C77" s="44">
        <v>330</v>
      </c>
      <c r="D77" s="23"/>
      <c r="E77" s="22"/>
      <c r="F77" s="22"/>
      <c r="G77" s="22"/>
      <c r="H77" s="22"/>
      <c r="I77" s="22"/>
      <c r="J77" s="22"/>
      <c r="K77" s="22"/>
      <c r="L77" s="21">
        <v>398</v>
      </c>
      <c r="M77" s="21">
        <v>371</v>
      </c>
      <c r="N77" s="22"/>
      <c r="O77" s="22"/>
      <c r="P77" s="22"/>
      <c r="Q77" s="22"/>
      <c r="R77" s="85"/>
      <c r="S77" s="90">
        <f t="shared" si="1"/>
        <v>769</v>
      </c>
      <c r="T77" s="96"/>
      <c r="U77" s="92"/>
      <c r="V77" s="36"/>
      <c r="W77" s="92"/>
    </row>
    <row r="78" spans="1:23" x14ac:dyDescent="0.25">
      <c r="A78" s="42">
        <v>308</v>
      </c>
      <c r="B78" s="43" t="s">
        <v>73</v>
      </c>
      <c r="C78" s="44">
        <v>320</v>
      </c>
      <c r="D78" s="22"/>
      <c r="E78" s="22"/>
      <c r="F78" s="22"/>
      <c r="G78" s="22"/>
      <c r="H78" s="22"/>
      <c r="I78" s="22"/>
      <c r="J78" s="22"/>
      <c r="K78" s="24">
        <v>94</v>
      </c>
      <c r="L78" s="21">
        <v>358</v>
      </c>
      <c r="M78" s="21">
        <v>376</v>
      </c>
      <c r="N78" s="22"/>
      <c r="O78" s="22"/>
      <c r="P78" s="22"/>
      <c r="Q78" s="22"/>
      <c r="R78" s="85"/>
      <c r="S78" s="90">
        <f t="shared" si="1"/>
        <v>828</v>
      </c>
      <c r="T78" s="96"/>
      <c r="U78" s="92"/>
      <c r="V78" s="36"/>
      <c r="W78" s="92"/>
    </row>
    <row r="79" spans="1:23" ht="15.75" thickBot="1" x14ac:dyDescent="0.3">
      <c r="A79" s="45">
        <v>316</v>
      </c>
      <c r="B79" s="43" t="s">
        <v>74</v>
      </c>
      <c r="C79" s="44">
        <v>350</v>
      </c>
      <c r="D79" s="22"/>
      <c r="E79" s="22"/>
      <c r="F79" s="22"/>
      <c r="G79" s="22"/>
      <c r="H79" s="22"/>
      <c r="I79" s="22"/>
      <c r="J79" s="22"/>
      <c r="K79" s="22"/>
      <c r="L79" s="21">
        <v>535</v>
      </c>
      <c r="M79" s="21">
        <v>482</v>
      </c>
      <c r="N79" s="22"/>
      <c r="O79" s="22"/>
      <c r="P79" s="22"/>
      <c r="Q79" s="22"/>
      <c r="R79" s="85"/>
      <c r="S79" s="90">
        <f t="shared" si="1"/>
        <v>1017</v>
      </c>
      <c r="T79" s="96"/>
      <c r="U79" s="92"/>
      <c r="V79" s="36"/>
      <c r="W79" s="92"/>
    </row>
    <row r="80" spans="1:23" ht="15.75" thickTop="1" x14ac:dyDescent="0.25">
      <c r="A80" s="46">
        <v>611</v>
      </c>
      <c r="B80" s="43" t="s">
        <v>75</v>
      </c>
      <c r="C80" s="44">
        <v>565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1">
        <v>155</v>
      </c>
      <c r="O80" s="21">
        <v>149</v>
      </c>
      <c r="P80" s="21">
        <v>145</v>
      </c>
      <c r="Q80" s="21">
        <v>125</v>
      </c>
      <c r="R80" s="87">
        <v>0</v>
      </c>
      <c r="S80" s="90">
        <f t="shared" si="1"/>
        <v>574</v>
      </c>
      <c r="T80" s="96"/>
      <c r="U80" s="92"/>
      <c r="V80" s="36"/>
      <c r="W80" s="92"/>
    </row>
    <row r="81" spans="1:23" x14ac:dyDescent="0.25">
      <c r="A81" s="42">
        <v>609</v>
      </c>
      <c r="B81" s="43" t="s">
        <v>76</v>
      </c>
      <c r="C81" s="44">
        <v>580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0">
        <v>483</v>
      </c>
      <c r="O81" s="20">
        <v>482</v>
      </c>
      <c r="P81" s="20">
        <v>424</v>
      </c>
      <c r="Q81" s="20">
        <v>422</v>
      </c>
      <c r="R81" s="32">
        <v>1</v>
      </c>
      <c r="S81" s="90">
        <f t="shared" si="1"/>
        <v>1812</v>
      </c>
      <c r="T81" s="96"/>
      <c r="U81" s="92">
        <v>1</v>
      </c>
      <c r="V81" s="36"/>
      <c r="W81" s="92"/>
    </row>
    <row r="82" spans="1:23" x14ac:dyDescent="0.25">
      <c r="A82" s="42">
        <v>501</v>
      </c>
      <c r="B82" s="43" t="s">
        <v>77</v>
      </c>
      <c r="C82" s="44">
        <v>545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1">
        <v>397</v>
      </c>
      <c r="O82" s="21">
        <v>432</v>
      </c>
      <c r="P82" s="21">
        <v>422</v>
      </c>
      <c r="Q82" s="21">
        <v>371</v>
      </c>
      <c r="R82" s="87">
        <v>2</v>
      </c>
      <c r="S82" s="90">
        <f t="shared" si="1"/>
        <v>1624</v>
      </c>
      <c r="T82" s="96"/>
      <c r="U82" s="92"/>
      <c r="V82" s="36"/>
      <c r="W82" s="92"/>
    </row>
    <row r="83" spans="1:23" x14ac:dyDescent="0.25">
      <c r="A83" s="42">
        <v>505</v>
      </c>
      <c r="B83" s="43" t="s">
        <v>78</v>
      </c>
      <c r="C83" s="44">
        <v>525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0">
        <v>564</v>
      </c>
      <c r="O83" s="20">
        <v>541</v>
      </c>
      <c r="P83" s="20">
        <v>508</v>
      </c>
      <c r="Q83" s="20">
        <v>475</v>
      </c>
      <c r="R83" s="32">
        <v>4</v>
      </c>
      <c r="S83" s="90">
        <f t="shared" si="1"/>
        <v>2092</v>
      </c>
      <c r="T83" s="96"/>
      <c r="U83" s="92">
        <v>1</v>
      </c>
      <c r="V83" s="36"/>
      <c r="W83" s="92"/>
    </row>
    <row r="84" spans="1:23" x14ac:dyDescent="0.25">
      <c r="A84" s="42">
        <v>509</v>
      </c>
      <c r="B84" s="43" t="s">
        <v>79</v>
      </c>
      <c r="C84" s="44">
        <v>503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0">
        <v>365</v>
      </c>
      <c r="O84" s="20">
        <v>396</v>
      </c>
      <c r="P84" s="20">
        <v>363</v>
      </c>
      <c r="Q84" s="20">
        <v>328</v>
      </c>
      <c r="R84" s="32">
        <v>3</v>
      </c>
      <c r="S84" s="90">
        <f t="shared" si="1"/>
        <v>1455</v>
      </c>
      <c r="T84" s="96"/>
      <c r="U84" s="92"/>
      <c r="V84" s="36"/>
      <c r="W84" s="92"/>
    </row>
    <row r="85" spans="1:23" x14ac:dyDescent="0.25">
      <c r="A85" s="42">
        <v>602</v>
      </c>
      <c r="B85" s="43" t="s">
        <v>80</v>
      </c>
      <c r="C85" s="44">
        <v>515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0">
        <v>77</v>
      </c>
      <c r="O85" s="20">
        <v>84</v>
      </c>
      <c r="P85" s="20">
        <v>58</v>
      </c>
      <c r="Q85" s="20">
        <v>78</v>
      </c>
      <c r="R85" s="32">
        <v>0</v>
      </c>
      <c r="S85" s="90">
        <f t="shared" si="1"/>
        <v>297</v>
      </c>
      <c r="T85" s="96"/>
      <c r="U85" s="93"/>
      <c r="V85" s="34"/>
      <c r="W85" s="92">
        <v>5</v>
      </c>
    </row>
    <row r="86" spans="1:23" x14ac:dyDescent="0.25">
      <c r="A86" s="42">
        <v>510</v>
      </c>
      <c r="B86" s="43" t="s">
        <v>101</v>
      </c>
      <c r="C86" s="44">
        <v>510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0">
        <v>13</v>
      </c>
      <c r="O86" s="20">
        <v>28</v>
      </c>
      <c r="P86" s="20">
        <v>27</v>
      </c>
      <c r="Q86" s="20">
        <v>36</v>
      </c>
      <c r="R86" s="32">
        <v>0</v>
      </c>
      <c r="S86" s="90">
        <f t="shared" si="1"/>
        <v>104</v>
      </c>
      <c r="T86" s="96"/>
      <c r="U86" s="92">
        <v>3</v>
      </c>
      <c r="V86" s="36"/>
      <c r="W86" s="92"/>
    </row>
    <row r="87" spans="1:23" x14ac:dyDescent="0.25">
      <c r="A87" s="42">
        <v>607</v>
      </c>
      <c r="B87" s="43" t="s">
        <v>81</v>
      </c>
      <c r="C87" s="44">
        <v>575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1">
        <v>579</v>
      </c>
      <c r="O87" s="21">
        <v>529</v>
      </c>
      <c r="P87" s="21">
        <v>519</v>
      </c>
      <c r="Q87" s="21">
        <v>441</v>
      </c>
      <c r="R87" s="87">
        <v>2</v>
      </c>
      <c r="S87" s="90">
        <f t="shared" si="1"/>
        <v>2070</v>
      </c>
      <c r="T87" s="96"/>
      <c r="U87" s="92"/>
      <c r="V87" s="36"/>
      <c r="W87" s="92"/>
    </row>
    <row r="88" spans="1:23" x14ac:dyDescent="0.25">
      <c r="A88" s="42">
        <v>504</v>
      </c>
      <c r="B88" s="43" t="s">
        <v>127</v>
      </c>
      <c r="C88" s="44">
        <v>510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0">
        <v>380</v>
      </c>
      <c r="O88" s="20">
        <v>387</v>
      </c>
      <c r="P88" s="20">
        <v>371</v>
      </c>
      <c r="Q88" s="20">
        <v>371</v>
      </c>
      <c r="R88" s="32">
        <v>10</v>
      </c>
      <c r="S88" s="90">
        <f t="shared" si="1"/>
        <v>1519</v>
      </c>
      <c r="T88" s="96"/>
      <c r="U88" s="92">
        <v>7</v>
      </c>
      <c r="V88" s="36"/>
      <c r="W88" s="92"/>
    </row>
    <row r="89" spans="1:23" x14ac:dyDescent="0.25">
      <c r="A89" s="42">
        <v>502</v>
      </c>
      <c r="B89" s="43" t="s">
        <v>85</v>
      </c>
      <c r="C89" s="44">
        <v>530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1">
        <v>490</v>
      </c>
      <c r="O89" s="21">
        <v>389</v>
      </c>
      <c r="P89" s="21">
        <v>432</v>
      </c>
      <c r="Q89" s="21">
        <v>401</v>
      </c>
      <c r="R89" s="87">
        <v>3</v>
      </c>
      <c r="S89" s="90">
        <f t="shared" si="1"/>
        <v>1715</v>
      </c>
      <c r="T89" s="96"/>
      <c r="U89" s="92"/>
      <c r="V89" s="36"/>
      <c r="W89" s="92"/>
    </row>
    <row r="90" spans="1:23" x14ac:dyDescent="0.25">
      <c r="A90" s="42">
        <v>508</v>
      </c>
      <c r="B90" s="43" t="s">
        <v>82</v>
      </c>
      <c r="C90" s="44">
        <v>520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1">
        <v>438</v>
      </c>
      <c r="O90" s="21">
        <v>466</v>
      </c>
      <c r="P90" s="21">
        <v>399</v>
      </c>
      <c r="Q90" s="21">
        <v>395</v>
      </c>
      <c r="R90" s="87">
        <v>5</v>
      </c>
      <c r="S90" s="90">
        <f t="shared" si="1"/>
        <v>1703</v>
      </c>
      <c r="T90" s="96"/>
      <c r="U90" s="92">
        <v>1</v>
      </c>
      <c r="V90" s="36"/>
      <c r="W90" s="92">
        <v>4</v>
      </c>
    </row>
    <row r="91" spans="1:23" x14ac:dyDescent="0.25">
      <c r="A91" s="42">
        <v>606</v>
      </c>
      <c r="B91" s="43" t="s">
        <v>83</v>
      </c>
      <c r="C91" s="44">
        <v>570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0">
        <v>660</v>
      </c>
      <c r="O91" s="20">
        <v>606</v>
      </c>
      <c r="P91" s="20">
        <v>613</v>
      </c>
      <c r="Q91" s="20">
        <v>529</v>
      </c>
      <c r="R91" s="32">
        <v>5</v>
      </c>
      <c r="S91" s="90">
        <f t="shared" si="1"/>
        <v>2413</v>
      </c>
      <c r="T91" s="96"/>
      <c r="U91" s="92"/>
      <c r="V91" s="36"/>
      <c r="W91" s="92"/>
    </row>
    <row r="92" spans="1:23" x14ac:dyDescent="0.25">
      <c r="A92" s="42">
        <v>503</v>
      </c>
      <c r="B92" s="43" t="s">
        <v>115</v>
      </c>
      <c r="C92" s="44">
        <v>535</v>
      </c>
      <c r="D92" s="12"/>
      <c r="E92" s="22"/>
      <c r="F92" s="22"/>
      <c r="G92" s="22"/>
      <c r="H92" s="22"/>
      <c r="I92" s="22"/>
      <c r="J92" s="22"/>
      <c r="K92" s="22"/>
      <c r="L92" s="22"/>
      <c r="M92" s="22"/>
      <c r="N92" s="21">
        <v>297</v>
      </c>
      <c r="O92" s="21">
        <v>283</v>
      </c>
      <c r="P92" s="21">
        <v>325</v>
      </c>
      <c r="Q92" s="21">
        <v>276</v>
      </c>
      <c r="R92" s="87">
        <v>3</v>
      </c>
      <c r="S92" s="90">
        <f t="shared" si="1"/>
        <v>1184</v>
      </c>
      <c r="T92" s="96"/>
      <c r="U92" s="92"/>
      <c r="V92" s="36"/>
      <c r="W92" s="92"/>
    </row>
    <row r="93" spans="1:23" ht="15.75" thickBot="1" x14ac:dyDescent="0.3">
      <c r="A93" s="45">
        <v>603</v>
      </c>
      <c r="B93" s="43" t="s">
        <v>3</v>
      </c>
      <c r="C93" s="44">
        <v>560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0">
        <v>49</v>
      </c>
      <c r="P93" s="20">
        <v>94</v>
      </c>
      <c r="Q93" s="20">
        <v>98</v>
      </c>
      <c r="R93" s="32">
        <v>0</v>
      </c>
      <c r="S93" s="90">
        <f t="shared" si="1"/>
        <v>241</v>
      </c>
      <c r="T93" s="96"/>
      <c r="U93" s="92"/>
      <c r="V93" s="36"/>
      <c r="W93" s="92"/>
    </row>
    <row r="94" spans="1:23" ht="15.75" thickTop="1" x14ac:dyDescent="0.25">
      <c r="A94" s="46">
        <v>601</v>
      </c>
      <c r="B94" s="43" t="s">
        <v>33</v>
      </c>
      <c r="C94" s="44">
        <v>138</v>
      </c>
      <c r="D94" s="22"/>
      <c r="E94" s="20">
        <v>4</v>
      </c>
      <c r="F94" s="21">
        <v>3</v>
      </c>
      <c r="G94" s="21">
        <v>1</v>
      </c>
      <c r="H94" s="21">
        <v>2</v>
      </c>
      <c r="I94" s="21">
        <v>2</v>
      </c>
      <c r="J94" s="21">
        <v>1</v>
      </c>
      <c r="K94" s="21">
        <v>3</v>
      </c>
      <c r="L94" s="21">
        <v>0</v>
      </c>
      <c r="M94" s="21">
        <v>5</v>
      </c>
      <c r="N94" s="21">
        <v>2</v>
      </c>
      <c r="O94" s="21">
        <v>3</v>
      </c>
      <c r="P94" s="21">
        <v>1</v>
      </c>
      <c r="Q94" s="21">
        <v>4</v>
      </c>
      <c r="R94" s="87">
        <v>0</v>
      </c>
      <c r="S94" s="90">
        <f t="shared" si="1"/>
        <v>31</v>
      </c>
      <c r="T94" s="96"/>
      <c r="U94" s="92"/>
      <c r="V94" s="36"/>
      <c r="W94" s="92"/>
    </row>
    <row r="95" spans="1:23" x14ac:dyDescent="0.25">
      <c r="A95" s="42">
        <v>923</v>
      </c>
      <c r="B95" s="43" t="s">
        <v>11</v>
      </c>
      <c r="C95" s="44">
        <v>555</v>
      </c>
      <c r="D95" s="22"/>
      <c r="E95" s="20">
        <v>3</v>
      </c>
      <c r="F95" s="21">
        <v>0</v>
      </c>
      <c r="G95" s="21">
        <v>4</v>
      </c>
      <c r="H95" s="21">
        <v>6</v>
      </c>
      <c r="I95" s="21">
        <v>3</v>
      </c>
      <c r="J95" s="21">
        <v>6</v>
      </c>
      <c r="K95" s="21">
        <v>10</v>
      </c>
      <c r="L95" s="21">
        <v>14</v>
      </c>
      <c r="M95" s="21">
        <v>38</v>
      </c>
      <c r="N95" s="21">
        <v>26</v>
      </c>
      <c r="O95" s="21">
        <v>31</v>
      </c>
      <c r="P95" s="21">
        <v>52</v>
      </c>
      <c r="Q95" s="21">
        <v>47</v>
      </c>
      <c r="R95" s="87"/>
      <c r="S95" s="90">
        <f t="shared" si="1"/>
        <v>240</v>
      </c>
      <c r="T95" s="96"/>
      <c r="U95" s="92"/>
      <c r="V95" s="36"/>
      <c r="W95" s="92"/>
    </row>
    <row r="96" spans="1:23" x14ac:dyDescent="0.25">
      <c r="A96" s="42">
        <v>911</v>
      </c>
      <c r="B96" s="43" t="s">
        <v>57</v>
      </c>
      <c r="C96" s="44">
        <v>162</v>
      </c>
      <c r="D96" s="21">
        <v>9</v>
      </c>
      <c r="E96" s="20">
        <v>3</v>
      </c>
      <c r="F96" s="21">
        <v>1</v>
      </c>
      <c r="G96" s="21">
        <v>6</v>
      </c>
      <c r="H96" s="21">
        <v>7</v>
      </c>
      <c r="I96" s="21">
        <v>10</v>
      </c>
      <c r="J96" s="21">
        <v>3</v>
      </c>
      <c r="K96" s="21">
        <v>7</v>
      </c>
      <c r="L96" s="21">
        <v>4</v>
      </c>
      <c r="M96" s="21">
        <v>7</v>
      </c>
      <c r="N96" s="21">
        <v>8</v>
      </c>
      <c r="O96" s="21">
        <v>10</v>
      </c>
      <c r="P96" s="21">
        <v>9</v>
      </c>
      <c r="Q96" s="21">
        <v>4</v>
      </c>
      <c r="R96" s="87">
        <v>17</v>
      </c>
      <c r="S96" s="90">
        <f t="shared" si="1"/>
        <v>105</v>
      </c>
      <c r="T96" s="96"/>
      <c r="U96" s="92"/>
      <c r="V96" s="36"/>
      <c r="W96" s="92"/>
    </row>
    <row r="97" spans="1:23" x14ac:dyDescent="0.25">
      <c r="A97" s="42">
        <v>917</v>
      </c>
      <c r="B97" s="43" t="s">
        <v>86</v>
      </c>
      <c r="C97" s="44">
        <v>556</v>
      </c>
      <c r="D97" s="22"/>
      <c r="E97" s="20">
        <v>0</v>
      </c>
      <c r="F97" s="24">
        <v>2</v>
      </c>
      <c r="G97" s="24">
        <v>0</v>
      </c>
      <c r="H97" s="24">
        <v>2</v>
      </c>
      <c r="I97" s="24">
        <v>3</v>
      </c>
      <c r="J97" s="24">
        <v>5</v>
      </c>
      <c r="K97" s="21">
        <v>2</v>
      </c>
      <c r="L97" s="21">
        <v>1</v>
      </c>
      <c r="M97" s="21">
        <v>4</v>
      </c>
      <c r="N97" s="21">
        <v>4</v>
      </c>
      <c r="O97" s="21">
        <v>2</v>
      </c>
      <c r="P97" s="21">
        <v>5</v>
      </c>
      <c r="Q97" s="21">
        <v>11</v>
      </c>
      <c r="R97" s="87"/>
      <c r="S97" s="90">
        <f t="shared" si="1"/>
        <v>41</v>
      </c>
      <c r="T97" s="96"/>
      <c r="U97" s="92"/>
      <c r="V97" s="36"/>
      <c r="W97" s="92"/>
    </row>
    <row r="98" spans="1:23" x14ac:dyDescent="0.25">
      <c r="A98" s="42">
        <v>975</v>
      </c>
      <c r="B98" s="43" t="s">
        <v>116</v>
      </c>
      <c r="C98" s="44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87">
        <v>38</v>
      </c>
      <c r="S98" s="90">
        <f t="shared" si="1"/>
        <v>38</v>
      </c>
      <c r="T98" s="96"/>
      <c r="U98" s="92">
        <v>7</v>
      </c>
      <c r="V98" s="36"/>
      <c r="W98" s="92"/>
    </row>
    <row r="99" spans="1:23" x14ac:dyDescent="0.25">
      <c r="A99" s="42">
        <v>507</v>
      </c>
      <c r="B99" s="47" t="s">
        <v>104</v>
      </c>
      <c r="C99" s="48">
        <v>228</v>
      </c>
      <c r="D99" s="26">
        <v>35</v>
      </c>
      <c r="E99" s="27">
        <v>0</v>
      </c>
      <c r="F99" s="26">
        <v>0</v>
      </c>
      <c r="G99" s="26">
        <v>1</v>
      </c>
      <c r="H99" s="26">
        <v>0</v>
      </c>
      <c r="I99" s="26">
        <v>0</v>
      </c>
      <c r="J99" s="26">
        <v>1</v>
      </c>
      <c r="K99" s="26">
        <v>2</v>
      </c>
      <c r="L99" s="26">
        <v>3</v>
      </c>
      <c r="M99" s="26">
        <v>9</v>
      </c>
      <c r="N99" s="26">
        <v>13</v>
      </c>
      <c r="O99" s="26">
        <v>26</v>
      </c>
      <c r="P99" s="26">
        <v>31</v>
      </c>
      <c r="Q99" s="26">
        <v>20</v>
      </c>
      <c r="R99" s="88">
        <v>0</v>
      </c>
      <c r="S99" s="90">
        <f t="shared" si="1"/>
        <v>141</v>
      </c>
      <c r="T99" s="96"/>
      <c r="U99" s="94"/>
      <c r="V99" s="36"/>
      <c r="W99" s="94"/>
    </row>
    <row r="100" spans="1:23" x14ac:dyDescent="0.25">
      <c r="A100" s="42">
        <v>901</v>
      </c>
      <c r="B100" s="47" t="s">
        <v>134</v>
      </c>
      <c r="C100" s="48"/>
      <c r="D100" s="26">
        <v>17</v>
      </c>
      <c r="E100" s="27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88"/>
      <c r="S100" s="90">
        <f t="shared" si="1"/>
        <v>17</v>
      </c>
      <c r="T100" s="96"/>
      <c r="U100" s="94">
        <v>10</v>
      </c>
      <c r="V100" s="126"/>
      <c r="W100" s="94"/>
    </row>
    <row r="101" spans="1:23" ht="15.75" thickBot="1" x14ac:dyDescent="0.3">
      <c r="A101" s="42">
        <v>902</v>
      </c>
      <c r="B101" s="43" t="s">
        <v>133</v>
      </c>
      <c r="C101" s="44"/>
      <c r="D101" s="125">
        <v>24</v>
      </c>
      <c r="E101" s="125"/>
      <c r="F101" s="24"/>
      <c r="G101" s="24"/>
      <c r="H101" s="24"/>
      <c r="I101" s="24"/>
      <c r="J101" s="24"/>
      <c r="K101" s="21"/>
      <c r="L101" s="21"/>
      <c r="M101" s="21"/>
      <c r="N101" s="21"/>
      <c r="O101" s="21"/>
      <c r="P101" s="21"/>
      <c r="Q101" s="21"/>
      <c r="R101" s="87"/>
      <c r="S101" s="90">
        <f t="shared" si="1"/>
        <v>24</v>
      </c>
      <c r="T101" s="96"/>
      <c r="U101" s="92">
        <v>5</v>
      </c>
      <c r="V101" s="126"/>
      <c r="W101" s="92"/>
    </row>
    <row r="102" spans="1:23" ht="16.5" thickBot="1" x14ac:dyDescent="0.3">
      <c r="A102" s="49"/>
      <c r="B102" s="75" t="s">
        <v>84</v>
      </c>
      <c r="C102" s="50"/>
      <c r="D102" s="18">
        <f>SUM(D4:D101)</f>
        <v>685</v>
      </c>
      <c r="E102" s="18">
        <f t="shared" ref="E102:R102" si="2">SUM(E4:E101)</f>
        <v>4813</v>
      </c>
      <c r="F102" s="18">
        <f t="shared" si="2"/>
        <v>4771</v>
      </c>
      <c r="G102" s="18">
        <f t="shared" si="2"/>
        <v>4637</v>
      </c>
      <c r="H102" s="18">
        <f t="shared" si="2"/>
        <v>4774</v>
      </c>
      <c r="I102" s="18">
        <f t="shared" si="2"/>
        <v>4708</v>
      </c>
      <c r="J102" s="18">
        <f t="shared" si="2"/>
        <v>5098</v>
      </c>
      <c r="K102" s="18">
        <f t="shared" si="2"/>
        <v>5154</v>
      </c>
      <c r="L102" s="18">
        <f t="shared" si="2"/>
        <v>4993</v>
      </c>
      <c r="M102" s="18">
        <f t="shared" si="2"/>
        <v>4994</v>
      </c>
      <c r="N102" s="18">
        <f t="shared" si="2"/>
        <v>4951</v>
      </c>
      <c r="O102" s="18">
        <f t="shared" si="2"/>
        <v>4893</v>
      </c>
      <c r="P102" s="18">
        <f t="shared" si="2"/>
        <v>4798</v>
      </c>
      <c r="Q102" s="18">
        <f t="shared" si="2"/>
        <v>4432</v>
      </c>
      <c r="R102" s="18">
        <f t="shared" si="2"/>
        <v>93</v>
      </c>
      <c r="S102" s="127">
        <f>SUM(S4:S101)</f>
        <v>63794</v>
      </c>
      <c r="T102" s="102"/>
      <c r="U102" s="109">
        <f>SUM(U4:U101)</f>
        <v>106</v>
      </c>
      <c r="V102" s="34"/>
      <c r="W102" s="109">
        <f>SUM(W4:W101)</f>
        <v>26</v>
      </c>
    </row>
    <row r="103" spans="1:23" x14ac:dyDescent="0.25">
      <c r="A103" s="19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03"/>
      <c r="U103" s="17"/>
      <c r="V103" s="97"/>
      <c r="W103" s="17"/>
    </row>
    <row r="104" spans="1:23" ht="15.75" thickBot="1" x14ac:dyDescent="0.3">
      <c r="A104" s="19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103"/>
      <c r="U104" s="51"/>
      <c r="V104" s="97"/>
      <c r="W104" s="51"/>
    </row>
    <row r="105" spans="1:23" ht="30.75" customHeight="1" x14ac:dyDescent="0.25">
      <c r="A105" s="19"/>
      <c r="B105" s="157" t="s">
        <v>90</v>
      </c>
      <c r="C105" s="158"/>
      <c r="D105" s="159"/>
      <c r="E105" s="28"/>
      <c r="F105" s="28"/>
      <c r="G105" s="160" t="s">
        <v>120</v>
      </c>
      <c r="H105" s="161"/>
      <c r="I105" s="161"/>
      <c r="J105" s="161"/>
      <c r="K105" s="161"/>
      <c r="L105" s="161"/>
      <c r="M105" s="161"/>
      <c r="N105" s="162"/>
      <c r="O105" s="29"/>
      <c r="P105" s="163" t="s">
        <v>121</v>
      </c>
      <c r="Q105" s="164"/>
      <c r="R105" s="30"/>
      <c r="S105" s="19"/>
      <c r="T105" s="98"/>
      <c r="U105" s="29"/>
      <c r="V105" s="29"/>
      <c r="W105" s="29"/>
    </row>
    <row r="106" spans="1:23" x14ac:dyDescent="0.25">
      <c r="A106" s="19"/>
      <c r="B106" s="43" t="s">
        <v>0</v>
      </c>
      <c r="C106" s="52"/>
      <c r="D106" s="25">
        <f>SUM(S4:S65)+S100+S101</f>
        <v>32643</v>
      </c>
      <c r="E106" s="28"/>
      <c r="F106" s="28"/>
      <c r="G106" s="137" t="s">
        <v>0</v>
      </c>
      <c r="H106" s="153"/>
      <c r="I106" s="153"/>
      <c r="J106" s="153"/>
      <c r="K106" s="154">
        <v>33197</v>
      </c>
      <c r="L106" s="155"/>
      <c r="M106" s="155"/>
      <c r="N106" s="156"/>
      <c r="O106" s="33"/>
      <c r="P106" s="137">
        <f>(D106-K106)</f>
        <v>-554</v>
      </c>
      <c r="Q106" s="138"/>
      <c r="R106" s="30"/>
      <c r="S106" s="19"/>
      <c r="T106" s="98"/>
      <c r="U106" s="53"/>
      <c r="V106" s="53"/>
      <c r="W106" s="34"/>
    </row>
    <row r="107" spans="1:23" x14ac:dyDescent="0.25">
      <c r="A107" s="19"/>
      <c r="B107" s="43" t="s">
        <v>2</v>
      </c>
      <c r="C107" s="52"/>
      <c r="D107" s="25">
        <f>SUM(S66:S79)</f>
        <v>11752</v>
      </c>
      <c r="E107" s="28"/>
      <c r="F107" s="28"/>
      <c r="G107" s="137" t="s">
        <v>2</v>
      </c>
      <c r="H107" s="153"/>
      <c r="I107" s="153"/>
      <c r="J107" s="153"/>
      <c r="K107" s="154">
        <v>11566</v>
      </c>
      <c r="L107" s="155"/>
      <c r="M107" s="155"/>
      <c r="N107" s="156"/>
      <c r="O107" s="33"/>
      <c r="P107" s="137">
        <f t="shared" ref="P107:P110" si="3">(D107-K107)</f>
        <v>186</v>
      </c>
      <c r="Q107" s="138"/>
      <c r="R107" s="30"/>
      <c r="S107" s="19"/>
      <c r="T107" s="98"/>
      <c r="U107" s="53"/>
      <c r="V107" s="53"/>
      <c r="W107" s="34"/>
    </row>
    <row r="108" spans="1:23" x14ac:dyDescent="0.25">
      <c r="A108" s="19"/>
      <c r="B108" s="43" t="s">
        <v>99</v>
      </c>
      <c r="C108" s="52"/>
      <c r="D108" s="25">
        <f>SUM(S80:S93)</f>
        <v>18803</v>
      </c>
      <c r="E108" s="28"/>
      <c r="F108" s="28"/>
      <c r="G108" s="137" t="s">
        <v>99</v>
      </c>
      <c r="H108" s="153"/>
      <c r="I108" s="153"/>
      <c r="J108" s="153"/>
      <c r="K108" s="154">
        <v>18656</v>
      </c>
      <c r="L108" s="155"/>
      <c r="M108" s="155"/>
      <c r="N108" s="156"/>
      <c r="O108" s="33"/>
      <c r="P108" s="137">
        <f t="shared" si="3"/>
        <v>147</v>
      </c>
      <c r="Q108" s="138"/>
      <c r="R108" s="30"/>
      <c r="S108" s="19"/>
      <c r="T108" s="98"/>
      <c r="U108" s="53"/>
      <c r="V108" s="53"/>
      <c r="W108" s="34"/>
    </row>
    <row r="109" spans="1:23" x14ac:dyDescent="0.25">
      <c r="A109" s="19"/>
      <c r="B109" s="43" t="s">
        <v>98</v>
      </c>
      <c r="C109" s="52"/>
      <c r="D109" s="25">
        <f>SUM(S94:S99)</f>
        <v>596</v>
      </c>
      <c r="E109" s="28"/>
      <c r="F109" s="28"/>
      <c r="G109" s="137" t="s">
        <v>109</v>
      </c>
      <c r="H109" s="153"/>
      <c r="I109" s="153"/>
      <c r="J109" s="153"/>
      <c r="K109" s="154">
        <v>495</v>
      </c>
      <c r="L109" s="155"/>
      <c r="M109" s="155"/>
      <c r="N109" s="156"/>
      <c r="O109" s="33"/>
      <c r="P109" s="137">
        <f t="shared" si="3"/>
        <v>101</v>
      </c>
      <c r="Q109" s="138"/>
      <c r="R109" s="30"/>
      <c r="S109" s="19"/>
      <c r="T109" s="98"/>
      <c r="U109" s="53"/>
      <c r="V109" s="53"/>
      <c r="W109" s="34"/>
    </row>
    <row r="110" spans="1:23" ht="15.75" customHeight="1" thickBot="1" x14ac:dyDescent="0.3">
      <c r="A110" s="19"/>
      <c r="B110" s="54" t="s">
        <v>103</v>
      </c>
      <c r="C110" s="55"/>
      <c r="D110" s="35">
        <f>SUM(D106:D109)</f>
        <v>63794</v>
      </c>
      <c r="E110" s="28"/>
      <c r="F110" s="28"/>
      <c r="G110" s="139" t="s">
        <v>122</v>
      </c>
      <c r="H110" s="140"/>
      <c r="I110" s="140"/>
      <c r="J110" s="140"/>
      <c r="K110" s="140">
        <f>SUM(K106:N109)</f>
        <v>63914</v>
      </c>
      <c r="L110" s="140"/>
      <c r="M110" s="140"/>
      <c r="N110" s="141"/>
      <c r="O110" s="33"/>
      <c r="P110" s="142">
        <f t="shared" si="3"/>
        <v>-120</v>
      </c>
      <c r="Q110" s="143"/>
      <c r="R110" s="30"/>
      <c r="S110" s="19"/>
      <c r="T110" s="98"/>
      <c r="U110" s="56"/>
      <c r="V110" s="56"/>
      <c r="W110" s="34"/>
    </row>
    <row r="111" spans="1:23" x14ac:dyDescent="0.25">
      <c r="A111" s="19"/>
      <c r="B111" s="57"/>
      <c r="C111" s="58"/>
      <c r="D111" s="34"/>
      <c r="E111" s="28"/>
      <c r="F111" s="30"/>
      <c r="G111" s="30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30"/>
      <c r="S111" s="30"/>
      <c r="U111" s="59"/>
      <c r="V111" s="59"/>
      <c r="W111" s="34"/>
    </row>
    <row r="112" spans="1:23" ht="15.75" thickBot="1" x14ac:dyDescent="0.3">
      <c r="A112" s="19"/>
      <c r="B112" s="57"/>
      <c r="C112" s="58"/>
      <c r="D112" s="34"/>
      <c r="E112" s="28"/>
      <c r="F112" s="30"/>
      <c r="G112" s="30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0"/>
      <c r="S112" s="30"/>
      <c r="U112" s="59"/>
      <c r="V112" s="59"/>
      <c r="W112" s="34"/>
    </row>
    <row r="113" spans="1:37" ht="45.75" thickBot="1" x14ac:dyDescent="0.3">
      <c r="A113" s="19"/>
      <c r="B113" s="60" t="s">
        <v>13</v>
      </c>
      <c r="C113" s="61" t="s">
        <v>1</v>
      </c>
      <c r="D113" s="150" t="s">
        <v>123</v>
      </c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2"/>
      <c r="S113" s="16" t="s">
        <v>117</v>
      </c>
      <c r="T113" s="110"/>
      <c r="U113" s="95" t="s">
        <v>118</v>
      </c>
      <c r="V113" s="107"/>
      <c r="W113" s="95" t="s">
        <v>119</v>
      </c>
    </row>
    <row r="114" spans="1:37" ht="15.75" thickBot="1" x14ac:dyDescent="0.3">
      <c r="A114" s="19"/>
      <c r="B114" s="111" t="s">
        <v>124</v>
      </c>
      <c r="C114" s="112"/>
      <c r="D114" s="145">
        <v>477</v>
      </c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7"/>
      <c r="S114" s="121">
        <f>SUM(D114:R114)</f>
        <v>477</v>
      </c>
      <c r="T114" s="99"/>
      <c r="U114" s="113">
        <v>0</v>
      </c>
      <c r="V114" s="59"/>
      <c r="W114" s="114">
        <v>0</v>
      </c>
    </row>
    <row r="115" spans="1:37" x14ac:dyDescent="0.25">
      <c r="A115" s="19"/>
      <c r="B115" s="57"/>
      <c r="C115" s="58"/>
      <c r="D115" s="34"/>
      <c r="E115" s="28"/>
      <c r="F115" s="30"/>
      <c r="G115" s="30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0"/>
      <c r="S115" s="30"/>
      <c r="U115" s="59"/>
      <c r="V115" s="59"/>
      <c r="W115" s="34"/>
    </row>
    <row r="116" spans="1:37" ht="15.75" thickBot="1" x14ac:dyDescent="0.3">
      <c r="A116" s="19"/>
      <c r="B116" s="57"/>
      <c r="C116" s="58"/>
      <c r="D116" s="34"/>
      <c r="E116" s="28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U116" s="28"/>
      <c r="V116" s="34"/>
      <c r="W116" s="28"/>
    </row>
    <row r="117" spans="1:37" ht="28.5" customHeight="1" x14ac:dyDescent="0.25">
      <c r="A117" s="19"/>
      <c r="B117" s="38" t="s">
        <v>100</v>
      </c>
      <c r="C117" s="39" t="s">
        <v>1</v>
      </c>
      <c r="D117" s="40" t="s">
        <v>89</v>
      </c>
      <c r="E117" s="40" t="s">
        <v>97</v>
      </c>
      <c r="F117" s="40">
        <v>1</v>
      </c>
      <c r="G117" s="40">
        <v>2</v>
      </c>
      <c r="H117" s="40">
        <v>3</v>
      </c>
      <c r="I117" s="40">
        <v>4</v>
      </c>
      <c r="J117" s="40">
        <v>5</v>
      </c>
      <c r="K117" s="40">
        <v>6</v>
      </c>
      <c r="L117" s="39">
        <v>7</v>
      </c>
      <c r="M117" s="40">
        <v>8</v>
      </c>
      <c r="N117" s="40">
        <v>9</v>
      </c>
      <c r="O117" s="40">
        <v>10</v>
      </c>
      <c r="P117" s="40">
        <v>11</v>
      </c>
      <c r="Q117" s="40">
        <v>12</v>
      </c>
      <c r="R117" s="40" t="s">
        <v>4</v>
      </c>
      <c r="S117" s="15" t="s">
        <v>117</v>
      </c>
      <c r="T117" s="110"/>
      <c r="U117" s="91" t="s">
        <v>118</v>
      </c>
      <c r="V117" s="107"/>
      <c r="W117" s="91" t="s">
        <v>119</v>
      </c>
      <c r="Y117" s="40"/>
      <c r="Z117" s="40"/>
      <c r="AA117" s="40"/>
      <c r="AB117" s="40"/>
      <c r="AC117" s="40"/>
      <c r="AD117" s="39"/>
      <c r="AE117" s="40"/>
      <c r="AF117" s="40"/>
      <c r="AG117" s="40"/>
      <c r="AH117" s="40"/>
      <c r="AI117" s="40"/>
      <c r="AJ117" s="40"/>
      <c r="AK117" s="15"/>
    </row>
    <row r="118" spans="1:37" x14ac:dyDescent="0.25">
      <c r="A118" s="19">
        <v>608</v>
      </c>
      <c r="B118" s="43" t="s">
        <v>91</v>
      </c>
      <c r="C118" s="62"/>
      <c r="D118" s="77"/>
      <c r="E118" s="22"/>
      <c r="F118" s="77"/>
      <c r="G118" s="77"/>
      <c r="H118" s="77"/>
      <c r="I118" s="77"/>
      <c r="J118" s="77"/>
      <c r="K118" s="77"/>
      <c r="L118" s="77"/>
      <c r="M118" s="77"/>
      <c r="N118" s="64">
        <v>46</v>
      </c>
      <c r="O118" s="64">
        <v>45</v>
      </c>
      <c r="P118" s="64">
        <v>53</v>
      </c>
      <c r="Q118" s="64">
        <v>47</v>
      </c>
      <c r="R118" s="81"/>
      <c r="S118" s="115">
        <f t="shared" ref="S118:S127" si="4">SUM(D118:R118)</f>
        <v>191</v>
      </c>
      <c r="T118" s="100"/>
      <c r="U118" s="92"/>
      <c r="V118" s="36"/>
      <c r="W118" s="92"/>
    </row>
    <row r="119" spans="1:37" x14ac:dyDescent="0.25">
      <c r="A119" s="19">
        <v>278</v>
      </c>
      <c r="B119" s="76" t="s">
        <v>92</v>
      </c>
      <c r="C119" s="63"/>
      <c r="D119" s="77"/>
      <c r="E119" s="24">
        <v>46</v>
      </c>
      <c r="F119" s="64">
        <v>29</v>
      </c>
      <c r="G119" s="64">
        <v>41</v>
      </c>
      <c r="H119" s="64">
        <v>48</v>
      </c>
      <c r="I119" s="64">
        <v>32</v>
      </c>
      <c r="J119" s="64">
        <v>38</v>
      </c>
      <c r="K119" s="64">
        <v>26</v>
      </c>
      <c r="L119" s="77"/>
      <c r="M119" s="77"/>
      <c r="N119" s="77"/>
      <c r="O119" s="77"/>
      <c r="P119" s="77"/>
      <c r="Q119" s="77"/>
      <c r="R119" s="78"/>
      <c r="S119" s="116">
        <f t="shared" si="4"/>
        <v>260</v>
      </c>
      <c r="T119" s="100"/>
      <c r="U119" s="92"/>
      <c r="V119" s="36"/>
      <c r="W119" s="92"/>
    </row>
    <row r="120" spans="1:37" x14ac:dyDescent="0.25">
      <c r="A120" s="19">
        <v>610</v>
      </c>
      <c r="B120" s="43" t="s">
        <v>105</v>
      </c>
      <c r="C120" s="62"/>
      <c r="D120" s="77"/>
      <c r="E120" s="22"/>
      <c r="F120" s="77"/>
      <c r="G120" s="77"/>
      <c r="H120" s="77"/>
      <c r="I120" s="77"/>
      <c r="J120" s="77"/>
      <c r="K120" s="77"/>
      <c r="L120" s="77"/>
      <c r="M120" s="77"/>
      <c r="N120" s="64">
        <v>19</v>
      </c>
      <c r="O120" s="64">
        <v>25</v>
      </c>
      <c r="P120" s="64">
        <v>30</v>
      </c>
      <c r="Q120" s="64">
        <v>29</v>
      </c>
      <c r="R120" s="81"/>
      <c r="S120" s="116">
        <f t="shared" si="4"/>
        <v>103</v>
      </c>
      <c r="T120" s="100"/>
      <c r="U120" s="92"/>
      <c r="V120" s="36"/>
      <c r="W120" s="92"/>
    </row>
    <row r="121" spans="1:37" x14ac:dyDescent="0.25">
      <c r="A121" s="31">
        <v>318</v>
      </c>
      <c r="B121" s="43" t="s">
        <v>106</v>
      </c>
      <c r="C121" s="62"/>
      <c r="D121" s="77"/>
      <c r="E121" s="24">
        <v>77</v>
      </c>
      <c r="F121" s="64">
        <v>109</v>
      </c>
      <c r="G121" s="64">
        <v>109</v>
      </c>
      <c r="H121" s="64">
        <v>110</v>
      </c>
      <c r="I121" s="64">
        <v>109</v>
      </c>
      <c r="J121" s="77"/>
      <c r="K121" s="77"/>
      <c r="L121" s="77"/>
      <c r="M121" s="77"/>
      <c r="N121" s="77"/>
      <c r="O121" s="77"/>
      <c r="P121" s="77"/>
      <c r="Q121" s="77"/>
      <c r="R121" s="78"/>
      <c r="S121" s="116">
        <f t="shared" si="4"/>
        <v>514</v>
      </c>
      <c r="T121" s="100"/>
      <c r="U121" s="92"/>
      <c r="V121" s="36"/>
      <c r="W121" s="92"/>
    </row>
    <row r="122" spans="1:37" x14ac:dyDescent="0.25">
      <c r="A122" s="31">
        <v>320</v>
      </c>
      <c r="B122" s="43" t="s">
        <v>107</v>
      </c>
      <c r="C122" s="62"/>
      <c r="D122" s="77"/>
      <c r="E122" s="22"/>
      <c r="F122" s="77"/>
      <c r="G122" s="77"/>
      <c r="H122" s="77"/>
      <c r="I122" s="77"/>
      <c r="J122" s="64">
        <v>138</v>
      </c>
      <c r="K122" s="64">
        <v>161</v>
      </c>
      <c r="L122" s="64">
        <v>141</v>
      </c>
      <c r="M122" s="64">
        <v>132</v>
      </c>
      <c r="N122" s="77"/>
      <c r="O122" s="77"/>
      <c r="P122" s="77"/>
      <c r="Q122" s="77"/>
      <c r="R122" s="78"/>
      <c r="S122" s="116">
        <f t="shared" si="4"/>
        <v>572</v>
      </c>
      <c r="T122" s="100"/>
      <c r="U122" s="92"/>
      <c r="V122" s="36"/>
      <c r="W122" s="92"/>
    </row>
    <row r="123" spans="1:37" x14ac:dyDescent="0.25">
      <c r="A123" s="31">
        <v>312</v>
      </c>
      <c r="B123" s="43" t="s">
        <v>108</v>
      </c>
      <c r="C123" s="62"/>
      <c r="D123" s="77"/>
      <c r="E123" s="22"/>
      <c r="F123" s="77"/>
      <c r="G123" s="77"/>
      <c r="H123" s="77"/>
      <c r="I123" s="77"/>
      <c r="J123" s="77"/>
      <c r="K123" s="77"/>
      <c r="L123" s="77"/>
      <c r="M123" s="77"/>
      <c r="N123" s="64">
        <v>116</v>
      </c>
      <c r="O123" s="64">
        <v>71</v>
      </c>
      <c r="P123" s="64">
        <v>53</v>
      </c>
      <c r="Q123" s="64">
        <v>55</v>
      </c>
      <c r="R123" s="81"/>
      <c r="S123" s="116">
        <f t="shared" si="4"/>
        <v>295</v>
      </c>
      <c r="T123" s="100"/>
      <c r="U123" s="92"/>
      <c r="V123" s="36"/>
      <c r="W123" s="92"/>
    </row>
    <row r="124" spans="1:37" x14ac:dyDescent="0.25">
      <c r="A124" s="31">
        <v>282</v>
      </c>
      <c r="B124" s="43" t="s">
        <v>93</v>
      </c>
      <c r="C124" s="62"/>
      <c r="D124" s="64">
        <v>1</v>
      </c>
      <c r="E124" s="24">
        <v>51</v>
      </c>
      <c r="F124" s="64">
        <v>55</v>
      </c>
      <c r="G124" s="64">
        <v>43</v>
      </c>
      <c r="H124" s="64">
        <v>34</v>
      </c>
      <c r="I124" s="64">
        <v>40</v>
      </c>
      <c r="J124" s="64">
        <v>32</v>
      </c>
      <c r="K124" s="64">
        <v>29</v>
      </c>
      <c r="L124" s="64">
        <v>42</v>
      </c>
      <c r="M124" s="64">
        <v>42</v>
      </c>
      <c r="N124" s="77"/>
      <c r="O124" s="77"/>
      <c r="P124" s="77"/>
      <c r="Q124" s="77"/>
      <c r="R124" s="78"/>
      <c r="S124" s="116">
        <f t="shared" si="4"/>
        <v>369</v>
      </c>
      <c r="T124" s="100"/>
      <c r="U124" s="92">
        <v>51</v>
      </c>
      <c r="V124" s="36"/>
      <c r="W124" s="92"/>
    </row>
    <row r="125" spans="1:37" ht="17.25" customHeight="1" x14ac:dyDescent="0.25">
      <c r="A125" s="31">
        <v>604</v>
      </c>
      <c r="B125" s="43" t="s">
        <v>94</v>
      </c>
      <c r="C125" s="62"/>
      <c r="D125" s="77"/>
      <c r="E125" s="22"/>
      <c r="F125" s="77"/>
      <c r="G125" s="77"/>
      <c r="H125" s="77"/>
      <c r="I125" s="77"/>
      <c r="J125" s="77"/>
      <c r="K125" s="77"/>
      <c r="L125" s="77"/>
      <c r="M125" s="77"/>
      <c r="N125" s="64">
        <v>18</v>
      </c>
      <c r="O125" s="64">
        <v>33</v>
      </c>
      <c r="P125" s="64">
        <v>72</v>
      </c>
      <c r="Q125" s="64">
        <v>71</v>
      </c>
      <c r="R125" s="81"/>
      <c r="S125" s="116">
        <f t="shared" si="4"/>
        <v>194</v>
      </c>
      <c r="T125" s="100"/>
      <c r="U125" s="92"/>
      <c r="V125" s="36"/>
      <c r="W125" s="92"/>
    </row>
    <row r="126" spans="1:37" x14ac:dyDescent="0.25">
      <c r="A126" s="31">
        <v>281</v>
      </c>
      <c r="B126" s="43" t="s">
        <v>95</v>
      </c>
      <c r="C126" s="62"/>
      <c r="D126" s="64">
        <v>2</v>
      </c>
      <c r="E126" s="24">
        <v>42</v>
      </c>
      <c r="F126" s="64">
        <v>31</v>
      </c>
      <c r="G126" s="64">
        <v>27</v>
      </c>
      <c r="H126" s="64">
        <v>25</v>
      </c>
      <c r="I126" s="64">
        <v>23</v>
      </c>
      <c r="J126" s="64">
        <v>28</v>
      </c>
      <c r="K126" s="77"/>
      <c r="L126" s="77"/>
      <c r="M126" s="77"/>
      <c r="N126" s="77"/>
      <c r="O126" s="77"/>
      <c r="P126" s="77"/>
      <c r="Q126" s="77"/>
      <c r="R126" s="78"/>
      <c r="S126" s="116">
        <f t="shared" si="4"/>
        <v>178</v>
      </c>
      <c r="T126" s="100"/>
      <c r="U126" s="92">
        <v>38</v>
      </c>
      <c r="V126" s="36"/>
      <c r="W126" s="92"/>
    </row>
    <row r="127" spans="1:37" ht="15.75" thickBot="1" x14ac:dyDescent="0.3">
      <c r="A127" s="31">
        <v>605</v>
      </c>
      <c r="B127" s="47" t="s">
        <v>96</v>
      </c>
      <c r="C127" s="65"/>
      <c r="D127" s="79"/>
      <c r="E127" s="82">
        <v>57</v>
      </c>
      <c r="F127" s="83">
        <v>41</v>
      </c>
      <c r="G127" s="83">
        <v>41</v>
      </c>
      <c r="H127" s="83">
        <v>42</v>
      </c>
      <c r="I127" s="83">
        <v>47</v>
      </c>
      <c r="J127" s="83">
        <v>48</v>
      </c>
      <c r="K127" s="83">
        <v>58</v>
      </c>
      <c r="L127" s="83">
        <v>59</v>
      </c>
      <c r="M127" s="83">
        <v>29</v>
      </c>
      <c r="N127" s="79"/>
      <c r="O127" s="79"/>
      <c r="P127" s="79"/>
      <c r="Q127" s="79"/>
      <c r="R127" s="80"/>
      <c r="S127" s="117">
        <f t="shared" si="4"/>
        <v>422</v>
      </c>
      <c r="T127" s="100"/>
      <c r="U127" s="94"/>
      <c r="V127" s="36"/>
      <c r="W127" s="94"/>
    </row>
    <row r="128" spans="1:37" ht="15.75" thickBot="1" x14ac:dyDescent="0.3">
      <c r="A128" s="19"/>
      <c r="B128" s="75" t="s">
        <v>84</v>
      </c>
      <c r="C128" s="66"/>
      <c r="D128" s="66">
        <f t="shared" ref="D128:R128" si="5">SUM(D118:D127)</f>
        <v>3</v>
      </c>
      <c r="E128" s="66">
        <f t="shared" si="5"/>
        <v>273</v>
      </c>
      <c r="F128" s="66">
        <f t="shared" si="5"/>
        <v>265</v>
      </c>
      <c r="G128" s="66">
        <f t="shared" si="5"/>
        <v>261</v>
      </c>
      <c r="H128" s="66">
        <f t="shared" si="5"/>
        <v>259</v>
      </c>
      <c r="I128" s="66">
        <f t="shared" si="5"/>
        <v>251</v>
      </c>
      <c r="J128" s="66">
        <f t="shared" si="5"/>
        <v>284</v>
      </c>
      <c r="K128" s="66">
        <f t="shared" si="5"/>
        <v>274</v>
      </c>
      <c r="L128" s="66">
        <f t="shared" si="5"/>
        <v>242</v>
      </c>
      <c r="M128" s="66">
        <f t="shared" si="5"/>
        <v>203</v>
      </c>
      <c r="N128" s="66">
        <f t="shared" si="5"/>
        <v>199</v>
      </c>
      <c r="O128" s="66">
        <f t="shared" si="5"/>
        <v>174</v>
      </c>
      <c r="P128" s="66">
        <f t="shared" si="5"/>
        <v>208</v>
      </c>
      <c r="Q128" s="66">
        <f t="shared" si="5"/>
        <v>202</v>
      </c>
      <c r="R128" s="66">
        <f t="shared" si="5"/>
        <v>0</v>
      </c>
      <c r="S128" s="122">
        <f>SUM(C128:R128)</f>
        <v>3098</v>
      </c>
      <c r="T128" s="100"/>
      <c r="U128" s="123">
        <f>SUM(U118:U127)</f>
        <v>89</v>
      </c>
      <c r="V128" s="36"/>
      <c r="W128" s="124">
        <v>0</v>
      </c>
    </row>
    <row r="129" spans="1:23" x14ac:dyDescent="0.25">
      <c r="A129" s="19"/>
      <c r="B129" s="67"/>
      <c r="C129" s="68"/>
      <c r="D129" s="69"/>
      <c r="E129" s="70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136"/>
      <c r="Q129" s="136"/>
      <c r="R129" s="71"/>
      <c r="S129" s="30"/>
      <c r="U129" s="19"/>
      <c r="V129" s="98"/>
      <c r="W129" s="19"/>
    </row>
    <row r="130" spans="1:23" ht="15.75" thickBot="1" x14ac:dyDescent="0.3">
      <c r="A130" s="19"/>
      <c r="B130" s="72"/>
      <c r="C130" s="68"/>
      <c r="D130" s="69"/>
      <c r="E130" s="70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73"/>
      <c r="S130" s="30"/>
      <c r="U130" s="19"/>
      <c r="V130" s="98"/>
      <c r="W130" s="19"/>
    </row>
    <row r="131" spans="1:23" ht="67.5" customHeight="1" thickBot="1" x14ac:dyDescent="0.3">
      <c r="A131" s="19"/>
      <c r="B131" s="130" t="s">
        <v>125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2"/>
      <c r="S131" s="15" t="s">
        <v>117</v>
      </c>
      <c r="T131" s="110"/>
      <c r="U131" s="74" t="s">
        <v>118</v>
      </c>
      <c r="V131" s="107"/>
      <c r="W131" s="74" t="s">
        <v>119</v>
      </c>
    </row>
    <row r="132" spans="1:23" ht="24.75" customHeight="1" thickBot="1" x14ac:dyDescent="0.3">
      <c r="A132" s="19"/>
      <c r="B132" s="133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5"/>
      <c r="S132" s="120">
        <f>(S102+S114+S128)</f>
        <v>67369</v>
      </c>
      <c r="T132" s="118"/>
      <c r="U132" s="119">
        <f>(U102+U128)</f>
        <v>195</v>
      </c>
      <c r="V132" s="118"/>
      <c r="W132" s="119">
        <f>(W102+W128)</f>
        <v>26</v>
      </c>
    </row>
    <row r="133" spans="1:23" ht="15.75" x14ac:dyDescent="0.25">
      <c r="B133" s="6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8"/>
      <c r="T133" s="104"/>
    </row>
    <row r="136" spans="1:23" x14ac:dyDescent="0.25">
      <c r="U136"/>
      <c r="V136" s="108"/>
      <c r="W136"/>
    </row>
    <row r="137" spans="1:23" x14ac:dyDescent="0.25">
      <c r="U137"/>
      <c r="V137" s="108"/>
      <c r="W137"/>
    </row>
  </sheetData>
  <mergeCells count="25">
    <mergeCell ref="A1:W2"/>
    <mergeCell ref="D113:R113"/>
    <mergeCell ref="G106:J106"/>
    <mergeCell ref="K106:N106"/>
    <mergeCell ref="P106:Q106"/>
    <mergeCell ref="G107:J107"/>
    <mergeCell ref="G108:J108"/>
    <mergeCell ref="G109:J109"/>
    <mergeCell ref="K107:N107"/>
    <mergeCell ref="K108:N108"/>
    <mergeCell ref="K109:N109"/>
    <mergeCell ref="P107:Q107"/>
    <mergeCell ref="B105:D105"/>
    <mergeCell ref="G105:N105"/>
    <mergeCell ref="P105:Q105"/>
    <mergeCell ref="B131:R132"/>
    <mergeCell ref="P129:Q129"/>
    <mergeCell ref="P108:Q108"/>
    <mergeCell ref="P109:Q109"/>
    <mergeCell ref="G110:J110"/>
    <mergeCell ref="K110:N110"/>
    <mergeCell ref="P110:Q110"/>
    <mergeCell ref="H111:O111"/>
    <mergeCell ref="P111:Q111"/>
    <mergeCell ref="D114:R114"/>
  </mergeCells>
  <pageMargins left="0.7" right="0.7" top="0.75" bottom="0.75" header="0.3" footer="0.3"/>
  <pageSetup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workbookViewId="0">
      <selection activeCell="C38" sqref="C38"/>
    </sheetView>
  </sheetViews>
  <sheetFormatPr defaultRowHeight="15" x14ac:dyDescent="0.25"/>
  <sheetData>
    <row r="1" spans="1:3" x14ac:dyDescent="0.25">
      <c r="A1" t="s">
        <v>136</v>
      </c>
      <c r="B1" t="s">
        <v>135</v>
      </c>
    </row>
    <row r="2" spans="1:3" x14ac:dyDescent="0.25">
      <c r="A2" s="129">
        <v>222</v>
      </c>
      <c r="B2">
        <v>1</v>
      </c>
      <c r="C2" s="129">
        <v>222</v>
      </c>
    </row>
    <row r="3" spans="1:3" x14ac:dyDescent="0.25">
      <c r="A3" s="129">
        <v>230</v>
      </c>
      <c r="B3">
        <v>8</v>
      </c>
      <c r="C3" s="129">
        <v>230</v>
      </c>
    </row>
    <row r="4" spans="1:3" x14ac:dyDescent="0.25">
      <c r="A4" s="129">
        <v>232</v>
      </c>
      <c r="B4">
        <v>3</v>
      </c>
      <c r="C4" s="129">
        <v>232</v>
      </c>
    </row>
    <row r="5" spans="1:3" x14ac:dyDescent="0.25">
      <c r="A5" s="129">
        <v>233</v>
      </c>
      <c r="B5">
        <v>2</v>
      </c>
      <c r="C5" s="129">
        <v>233</v>
      </c>
    </row>
    <row r="6" spans="1:3" x14ac:dyDescent="0.25">
      <c r="A6" s="129">
        <v>239</v>
      </c>
      <c r="B6">
        <v>1</v>
      </c>
      <c r="C6" s="129">
        <v>239</v>
      </c>
    </row>
    <row r="7" spans="1:3" x14ac:dyDescent="0.25">
      <c r="A7" s="129">
        <v>251</v>
      </c>
      <c r="B7">
        <v>1</v>
      </c>
      <c r="C7" s="129">
        <v>251</v>
      </c>
    </row>
    <row r="8" spans="1:3" x14ac:dyDescent="0.25">
      <c r="A8" s="129">
        <v>258</v>
      </c>
      <c r="B8">
        <v>1</v>
      </c>
      <c r="C8" s="129">
        <v>258</v>
      </c>
    </row>
    <row r="9" spans="1:3" x14ac:dyDescent="0.25">
      <c r="A9" s="129">
        <v>260</v>
      </c>
      <c r="B9">
        <v>1</v>
      </c>
      <c r="C9" s="129">
        <v>260</v>
      </c>
    </row>
    <row r="10" spans="1:3" x14ac:dyDescent="0.25">
      <c r="A10" s="129">
        <v>261</v>
      </c>
      <c r="B10">
        <v>4</v>
      </c>
      <c r="C10" s="129">
        <v>261</v>
      </c>
    </row>
    <row r="11" spans="1:3" x14ac:dyDescent="0.25">
      <c r="A11" s="129">
        <v>262</v>
      </c>
      <c r="B11">
        <v>3</v>
      </c>
      <c r="C11" s="129">
        <v>262</v>
      </c>
    </row>
    <row r="12" spans="1:3" x14ac:dyDescent="0.25">
      <c r="A12" s="129">
        <v>266</v>
      </c>
      <c r="B12">
        <v>2</v>
      </c>
      <c r="C12" s="129">
        <v>266</v>
      </c>
    </row>
    <row r="13" spans="1:3" x14ac:dyDescent="0.25">
      <c r="A13" s="129">
        <v>267</v>
      </c>
      <c r="B13">
        <v>4</v>
      </c>
      <c r="C13" s="129">
        <v>267</v>
      </c>
    </row>
    <row r="14" spans="1:3" x14ac:dyDescent="0.25">
      <c r="A14" s="129">
        <v>268</v>
      </c>
      <c r="B14">
        <v>13</v>
      </c>
      <c r="C14" s="129">
        <v>268</v>
      </c>
    </row>
    <row r="15" spans="1:3" x14ac:dyDescent="0.25">
      <c r="A15" s="129">
        <v>269</v>
      </c>
      <c r="B15">
        <v>5</v>
      </c>
      <c r="C15" s="129">
        <v>269</v>
      </c>
    </row>
    <row r="16" spans="1:3" x14ac:dyDescent="0.25">
      <c r="A16" s="129">
        <v>270</v>
      </c>
      <c r="B16">
        <v>18</v>
      </c>
      <c r="C16" s="129">
        <v>270</v>
      </c>
    </row>
    <row r="17" spans="1:3" x14ac:dyDescent="0.25">
      <c r="A17" s="129">
        <v>271</v>
      </c>
      <c r="B17">
        <v>2</v>
      </c>
      <c r="C17" s="129">
        <v>271</v>
      </c>
    </row>
    <row r="18" spans="1:3" x14ac:dyDescent="0.25">
      <c r="A18" s="129">
        <v>272</v>
      </c>
      <c r="B18">
        <v>1</v>
      </c>
      <c r="C18" s="129">
        <v>272</v>
      </c>
    </row>
    <row r="19" spans="1:3" x14ac:dyDescent="0.25">
      <c r="A19" s="129">
        <v>275</v>
      </c>
      <c r="B19">
        <v>1</v>
      </c>
      <c r="C19" s="129">
        <v>275</v>
      </c>
    </row>
    <row r="20" spans="1:3" x14ac:dyDescent="0.25">
      <c r="A20" s="129">
        <v>281</v>
      </c>
      <c r="B20">
        <v>38</v>
      </c>
      <c r="C20" s="129">
        <v>281</v>
      </c>
    </row>
    <row r="21" spans="1:3" x14ac:dyDescent="0.25">
      <c r="A21" s="129">
        <v>282</v>
      </c>
      <c r="B21">
        <v>51</v>
      </c>
      <c r="C21" s="129">
        <v>282</v>
      </c>
    </row>
    <row r="22" spans="1:3" x14ac:dyDescent="0.25">
      <c r="A22" s="129">
        <v>504</v>
      </c>
      <c r="B22">
        <v>7</v>
      </c>
      <c r="C22" s="129">
        <v>504</v>
      </c>
    </row>
    <row r="23" spans="1:3" x14ac:dyDescent="0.25">
      <c r="A23" s="129">
        <v>505</v>
      </c>
      <c r="B23">
        <v>1</v>
      </c>
      <c r="C23" s="129">
        <v>505</v>
      </c>
    </row>
    <row r="24" spans="1:3" x14ac:dyDescent="0.25">
      <c r="A24" s="129">
        <v>508</v>
      </c>
      <c r="B24">
        <v>1</v>
      </c>
      <c r="C24" s="129">
        <v>508</v>
      </c>
    </row>
    <row r="25" spans="1:3" x14ac:dyDescent="0.25">
      <c r="A25" s="129">
        <v>510</v>
      </c>
      <c r="B25">
        <v>3</v>
      </c>
      <c r="C25" s="129">
        <v>510</v>
      </c>
    </row>
    <row r="26" spans="1:3" x14ac:dyDescent="0.25">
      <c r="A26" s="129">
        <v>609</v>
      </c>
      <c r="B26">
        <v>1</v>
      </c>
      <c r="C26" s="129">
        <v>609</v>
      </c>
    </row>
    <row r="27" spans="1:3" x14ac:dyDescent="0.25">
      <c r="A27" s="129">
        <v>901</v>
      </c>
      <c r="B27">
        <v>10</v>
      </c>
      <c r="C27" s="129">
        <v>901</v>
      </c>
    </row>
    <row r="28" spans="1:3" x14ac:dyDescent="0.25">
      <c r="A28" s="129">
        <v>902</v>
      </c>
      <c r="B28">
        <v>5</v>
      </c>
      <c r="C28" s="129">
        <v>902</v>
      </c>
    </row>
    <row r="29" spans="1:3" x14ac:dyDescent="0.25">
      <c r="A29" s="129">
        <v>975</v>
      </c>
      <c r="B29">
        <v>7</v>
      </c>
      <c r="C29" s="129">
        <v>975</v>
      </c>
    </row>
    <row r="30" spans="1:3" x14ac:dyDescent="0.25">
      <c r="A30" t="s">
        <v>137</v>
      </c>
      <c r="B30">
        <v>195</v>
      </c>
      <c r="C30" t="s">
        <v>138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11604b0148c603fb2a93b88cbdb00cd1">
  <xsd:schema xmlns:xsd="http://www.w3.org/2001/XMLSchema" xmlns:xs="http://www.w3.org/2001/XMLSchema" xmlns:p="http://schemas.microsoft.com/office/2006/metadata/properties" xmlns:ns2="7facdb51-5a5c-4130-9ce7-d226f3f19c4a" xmlns:ns3="96260ddf-adb1-46bf-9390-dc9a4558f5e8" targetNamespace="http://schemas.microsoft.com/office/2006/metadata/properties" ma:root="true" ma:fieldsID="612ccf9234e2e3ba81063eb5dde99918" ns2:_="" ns3:_="">
    <xsd:import namespace="7facdb51-5a5c-4130-9ce7-d226f3f19c4a"/>
    <xsd:import namespace="96260ddf-adb1-46bf-9390-dc9a4558f5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F325B9-0434-46FA-BC1D-EDC2393CEB63}">
  <ds:schemaRefs>
    <ds:schemaRef ds:uri="http://purl.org/dc/elements/1.1/"/>
    <ds:schemaRef ds:uri="http://schemas.microsoft.com/office/2006/metadata/properties"/>
    <ds:schemaRef ds:uri="96260ddf-adb1-46bf-9390-dc9a4558f5e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facdb51-5a5c-4130-9ce7-d226f3f19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09C9BF-EFD1-4F95-8BC6-1C7D4D1FB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2F7FB-A67D-4074-8207-EB575DD1AA3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5253303-2C1D-46A5-8210-355DF0D05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2018-2019 Oct 1st Counts</vt:lpstr>
      <vt:lpstr>Sheet2</vt:lpstr>
      <vt:lpstr>'2018-2019 Oct 1st Counts'!Print_Area</vt:lpstr>
      <vt:lpstr>'2018-2019 Oct 1st Counts'!Print_Titles</vt:lpstr>
    </vt:vector>
  </TitlesOfParts>
  <Company>Washoe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Kimball, Jennifer</dc:creator>
  <cp:lastModifiedBy>Magana, Teresa</cp:lastModifiedBy>
  <cp:lastPrinted>2018-11-07T22:39:14Z</cp:lastPrinted>
  <dcterms:created xsi:type="dcterms:W3CDTF">2014-08-07T16:27:48Z</dcterms:created>
  <dcterms:modified xsi:type="dcterms:W3CDTF">2021-08-04T15:55:09Z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4118500.00000000</vt:lpwstr>
  </property>
</Properties>
</file>